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Sheet1!$A$7:$CI$26</definedName>
  </definedNames>
  <calcPr calcId="124519"/>
</workbook>
</file>

<file path=xl/calcChain.xml><?xml version="1.0" encoding="utf-8"?>
<calcChain xmlns="http://schemas.openxmlformats.org/spreadsheetml/2006/main">
  <c r="I20" i="1"/>
  <c r="J20" s="1"/>
  <c r="CF26"/>
  <c r="CG26" s="1"/>
  <c r="CF25"/>
  <c r="CG25" s="1"/>
  <c r="CF23"/>
  <c r="CG23" s="1"/>
  <c r="CF21"/>
  <c r="CG21" s="1"/>
  <c r="CF20"/>
  <c r="CG20" s="1"/>
  <c r="CF19"/>
  <c r="CG19" s="1"/>
  <c r="CF18"/>
  <c r="CG18" s="1"/>
  <c r="CF17"/>
  <c r="CG17" s="1"/>
  <c r="CF16"/>
  <c r="CG16" s="1"/>
  <c r="CF15"/>
  <c r="CG15" s="1"/>
  <c r="CF14"/>
  <c r="CG14" s="1"/>
  <c r="CF13"/>
  <c r="CG13" s="1"/>
  <c r="CF12"/>
  <c r="CG12" s="1"/>
  <c r="CF11"/>
  <c r="CG11" s="1"/>
  <c r="CF10"/>
  <c r="CG10" s="1"/>
  <c r="CF9"/>
  <c r="CG9" s="1"/>
  <c r="CF8"/>
  <c r="CG8" s="1"/>
  <c r="CC26"/>
  <c r="CD26" s="1"/>
  <c r="CC25"/>
  <c r="CD25" s="1"/>
  <c r="CC23"/>
  <c r="CD23" s="1"/>
  <c r="BZ14"/>
  <c r="CA14" s="1"/>
  <c r="BZ9"/>
  <c r="CA9" s="1"/>
  <c r="BW26"/>
  <c r="BX26" s="1"/>
  <c r="BW25"/>
  <c r="BX25" s="1"/>
  <c r="BW24"/>
  <c r="BX24" s="1"/>
  <c r="BW23"/>
  <c r="BX23" s="1"/>
  <c r="BW21"/>
  <c r="BX21" s="1"/>
  <c r="BW20"/>
  <c r="BX20" s="1"/>
  <c r="BW19"/>
  <c r="BX19" s="1"/>
  <c r="BW18"/>
  <c r="BX18" s="1"/>
  <c r="BW17"/>
  <c r="BX17" s="1"/>
  <c r="BW14"/>
  <c r="BX14" s="1"/>
  <c r="BW13"/>
  <c r="BX13" s="1"/>
  <c r="BW12"/>
  <c r="BX12" s="1"/>
  <c r="BW11"/>
  <c r="BX11" s="1"/>
  <c r="BW10"/>
  <c r="BX10" s="1"/>
  <c r="BW9"/>
  <c r="BX9" s="1"/>
  <c r="BW8"/>
  <c r="BX8" s="1"/>
  <c r="BT10"/>
  <c r="BU10" s="1"/>
  <c r="BQ21"/>
  <c r="BR21" s="1"/>
  <c r="BQ13"/>
  <c r="BR13" s="1"/>
  <c r="BN10"/>
  <c r="BO10" s="1"/>
  <c r="BK8"/>
  <c r="BL8" s="1"/>
  <c r="BH15"/>
  <c r="BI15" s="1"/>
  <c r="BE20"/>
  <c r="BF20" s="1"/>
  <c r="BB23"/>
  <c r="BC23" s="1"/>
  <c r="BB20"/>
  <c r="BC20" s="1"/>
  <c r="BB14"/>
  <c r="BC14" s="1"/>
  <c r="BB12"/>
  <c r="BC12" s="1"/>
  <c r="BB11"/>
  <c r="BC11" s="1"/>
  <c r="BB9"/>
  <c r="BC9" s="1"/>
  <c r="AY14"/>
  <c r="AZ14" s="1"/>
  <c r="AY9"/>
  <c r="AZ9" s="1"/>
  <c r="AS26"/>
  <c r="AT26" s="1"/>
  <c r="AS25"/>
  <c r="AT25" s="1"/>
  <c r="AS21"/>
  <c r="AT21" s="1"/>
  <c r="AS13"/>
  <c r="AT13" s="1"/>
  <c r="AP24"/>
  <c r="AQ24" s="1"/>
  <c r="AM10"/>
  <c r="AN10" s="1"/>
  <c r="AJ24"/>
  <c r="AK24" s="1"/>
  <c r="AJ23"/>
  <c r="AK23" s="1"/>
  <c r="AG22"/>
  <c r="AH22" s="1"/>
  <c r="AG21"/>
  <c r="AH21" s="1"/>
  <c r="AG20"/>
  <c r="AH20" s="1"/>
  <c r="AG13"/>
  <c r="AH13" s="1"/>
  <c r="AD20"/>
  <c r="AE20" s="1"/>
  <c r="AD13"/>
  <c r="AE13" s="1"/>
  <c r="AD10"/>
  <c r="AE10" s="1"/>
  <c r="AD8"/>
  <c r="AE8" s="1"/>
  <c r="AA19"/>
  <c r="AB19" s="1"/>
  <c r="AA12"/>
  <c r="AB12" s="1"/>
  <c r="AA11"/>
  <c r="AB11" s="1"/>
  <c r="X26"/>
  <c r="Y26" s="1"/>
  <c r="X25"/>
  <c r="Y25" s="1"/>
  <c r="X17"/>
  <c r="Y17" s="1"/>
  <c r="X10"/>
  <c r="Y10" s="1"/>
  <c r="X8"/>
  <c r="Y8" s="1"/>
  <c r="U20"/>
  <c r="V20" s="1"/>
  <c r="U14"/>
  <c r="V14" s="1"/>
  <c r="U10"/>
  <c r="V10" s="1"/>
  <c r="U9"/>
  <c r="V9" s="1"/>
  <c r="U8"/>
  <c r="V8" s="1"/>
  <c r="R21"/>
  <c r="S21" s="1"/>
  <c r="R20"/>
  <c r="S20" s="1"/>
  <c r="R13"/>
  <c r="S13" s="1"/>
  <c r="R8"/>
  <c r="S8" s="1"/>
  <c r="O26"/>
  <c r="P26" s="1"/>
  <c r="O25"/>
  <c r="P25" s="1"/>
  <c r="O24"/>
  <c r="P24" s="1"/>
  <c r="O23"/>
  <c r="P23" s="1"/>
  <c r="O22"/>
  <c r="P22" s="1"/>
  <c r="O19"/>
  <c r="P19" s="1"/>
  <c r="O18"/>
  <c r="P18" s="1"/>
  <c r="O17"/>
  <c r="P17" s="1"/>
  <c r="O16"/>
  <c r="P16" s="1"/>
  <c r="O12"/>
  <c r="P12" s="1"/>
  <c r="O11"/>
  <c r="P11" s="1"/>
  <c r="L14"/>
  <c r="M14" s="1"/>
  <c r="L9"/>
  <c r="M9" s="1"/>
  <c r="I21"/>
  <c r="J21" s="1"/>
  <c r="AJ11"/>
  <c r="AK11" s="1"/>
  <c r="AJ12"/>
  <c r="AK12" s="1"/>
  <c r="AJ19"/>
  <c r="AK19" s="1"/>
  <c r="AJ15"/>
  <c r="AK15" s="1"/>
</calcChain>
</file>

<file path=xl/sharedStrings.xml><?xml version="1.0" encoding="utf-8"?>
<sst xmlns="http://schemas.openxmlformats.org/spreadsheetml/2006/main" count="174" uniqueCount="64">
  <si>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</si>
  <si>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</si>
  <si>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</si>
  <si>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</si>
  <si>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</si>
  <si>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</si>
  <si>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</si>
  <si>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</si>
  <si>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</si>
  <si>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</si>
  <si>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կիլոգրամ</t>
  </si>
  <si>
    <t>տոննա</t>
  </si>
  <si>
    <t>գծամետր</t>
  </si>
  <si>
    <t>ԱՁ Նաիրի Թորոսյան</t>
  </si>
  <si>
    <t>«Էյչ Գրուպ» ՍՊԸ</t>
  </si>
  <si>
    <t>«Էքսպրես Շին» ՍՊԸ</t>
  </si>
  <si>
    <t>«Էքստերիեր Գրուպ» ՍՊԸ</t>
  </si>
  <si>
    <t>«Էֆֆեկտ Գրուպ» ՓԲԸ</t>
  </si>
  <si>
    <t>«ԼՈՒՍԱԼ» ՍՊԸ</t>
  </si>
  <si>
    <t>«ՀԻԴՐՈ ԳՐՈՒՊ» ՍՊԸ</t>
  </si>
  <si>
    <t>«Մեհրաբյան և որդիներ» ՍՊԸ</t>
  </si>
  <si>
    <t>«Ռաֆ-Օջախ» ՍՊԸ</t>
  </si>
  <si>
    <t>«Ռեալ Բուսինեսս» ՍՊԸ</t>
  </si>
  <si>
    <t>«Սթիլ Կոնցեռն» ՍՊԸ</t>
  </si>
  <si>
    <t>«ՎԱՐԲԱԴ» ՍՊԸ</t>
  </si>
  <si>
    <t>1-ին տեղ 
զբաղեցնող 
մասնակից</t>
  </si>
  <si>
    <t>«ՀՀՊՆՆՏԱԴ-ԳՀԱՊՁԲ-10/19» ծածկագրով   ընթացակարգի գների ամփոփում</t>
  </si>
  <si>
    <t xml:space="preserve">Ավել, սովորական (Ավել) </t>
  </si>
  <si>
    <t xml:space="preserve">Դռներ (Դուռ մետաղապլաստե) </t>
  </si>
  <si>
    <t xml:space="preserve">Լինոլեում (Լինոլեում) </t>
  </si>
  <si>
    <t>Խողովակներ (Մետաղական խողովակ, Փ57)</t>
  </si>
  <si>
    <t>Խողովակներ (Մետաղական խողովակ, Փ76)</t>
  </si>
  <si>
    <t xml:space="preserve">Ներկ (Ներկ մոխրագույն) </t>
  </si>
  <si>
    <t>Պատուհաններ (Պատուհան մետաղապլաստե)</t>
  </si>
  <si>
    <t xml:space="preserve">Տանիքի նյութեր (Ասբոշիֆեր) </t>
  </si>
  <si>
    <t xml:space="preserve">Ցեմենտ (Ցեմենտ) </t>
  </si>
  <si>
    <t>Գերաններ (Գերան)</t>
  </si>
  <si>
    <t>Խողովակներ (Մետաղական խողովակ d=48 մմ)</t>
  </si>
  <si>
    <t xml:space="preserve">Ներկ` լատեքսային (ներկ լատեքսային) </t>
  </si>
  <si>
    <t xml:space="preserve">Ներկ-էմալ, գույնը` սպիտակ (Ներկ սպիտակ)  </t>
  </si>
  <si>
    <t>Շինարարության մեջ օգտագործվող զանազան այլ ապրանքներ (Տաշտակ ցինկապատ)</t>
  </si>
  <si>
    <t>Պրոֆնաստիլ(Պրոֆնաստիլ զինվորական նախշով)</t>
  </si>
  <si>
    <t>Պրոֆնաստիլ (Պրոֆնաստիլ)</t>
  </si>
  <si>
    <t>Տախտակ (Տախտակ 6x12)</t>
  </si>
  <si>
    <t>Տախտակ  (տախտակ)</t>
  </si>
  <si>
    <r>
      <t>մ</t>
    </r>
    <r>
      <rPr>
        <vertAlign val="superscript"/>
        <sz val="8"/>
        <color theme="1"/>
        <rFont val="GHEA Grapalat"/>
        <family val="3"/>
      </rPr>
      <t>2</t>
    </r>
  </si>
  <si>
    <r>
      <t>մ</t>
    </r>
    <r>
      <rPr>
        <vertAlign val="superscript"/>
        <sz val="8"/>
        <color theme="1"/>
        <rFont val="GHEA Grapalat"/>
        <family val="3"/>
      </rPr>
      <t>3</t>
    </r>
  </si>
  <si>
    <t>ԱՁ Գալուստ Աղումյան</t>
  </si>
  <si>
    <t>ԱՁ ԳՐԻԳՈՐ ԱՅՎԱԶՅԱՆ</t>
  </si>
  <si>
    <t>«Բարսեղյան Եղբայրներ» ՍՊԸ</t>
  </si>
  <si>
    <t>«ՄԱՆԳՈՒԳ ՍՊԸ»</t>
  </si>
  <si>
    <t>«Մեծ Ծիածան»  ՍՊԸ</t>
  </si>
  <si>
    <t>«ՄԻԿԱՐՏ» ՍՊԸ</t>
  </si>
  <si>
    <t>«Նարսան» ՍՊԸ</t>
  </si>
  <si>
    <t>«Սեմուր ընդ Կո» ՍՊԸ</t>
  </si>
  <si>
    <t>«Եթերակ» ՍՊԸ</t>
  </si>
  <si>
    <t>«Կավաշեն»  ՍՊԸ</t>
  </si>
  <si>
    <t>«ՄԱԿՐՈ ՖՈՒԴ» ՍՊԸ</t>
  </si>
  <si>
    <t>«ՄԱՐՄՈՆԱ»  ՍՊԸ</t>
  </si>
  <si>
    <t>«ՆԱՐԴԻՆՈ»  ՍՊԸ</t>
  </si>
  <si>
    <t>«Սեմանգ» ՍՊԸ</t>
  </si>
  <si>
    <t>«ՏԻՍԱ»  ՓԲԸ</t>
  </si>
  <si>
    <t>Ոչ շահավետ առաջարկ</t>
  </si>
  <si>
    <t>Չ/հ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</si>
</sst>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2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9.5"/>
      <name val="GHEA Grapalat"/>
      <family val="3"/>
    </font>
    <font>
      <b/>
      <sz val="9.5"/>
      <color rgb="FFFF0000"/>
      <name val="GHEA Grapalat"/>
      <family val="3"/>
    </font>
    <font>
      <sz val="12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Calibri"/>
      <family val="2"/>
      <scheme val="minor"/>
    </font>
    <font>
      <sz val="9"/>
      <name val="GHEA Grapalat"/>
      <family val="3"/>
    </font>
    <font>
      <vertAlign val="superscript"/>
      <sz val="8"/>
      <color theme="1"/>
      <name val="GHEA Grapalat"/>
      <family val="3"/>
    </font>
    <font>
      <sz val="7"/>
      <color theme="1"/>
      <name val="GHEA Grapalat"/>
      <family val="3"/>
    </font>
    <font>
      <sz val="8"/>
      <color rgb="FFFF0000"/>
      <name val="GHEA Grapalat"/>
      <family val="3"/>
    </font>
    <font>
      <i/>
      <sz val="8"/>
      <name val="GHEA Grapalat"/>
      <family val="3"/>
    </font>
    <font>
      <b/>
      <sz val="16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43" fontId="9" fillId="0" borderId="0" applyFont="0" applyFill="0" applyBorder="0" applyAlignment="0" applyProtection="0"/>
    <xf numFmtId="0" fontId="1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/>
    <xf numFmtId="3" fontId="6" fillId="0" borderId="0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1" xfId="2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3" fontId="8" fillId="0" borderId="0" xfId="0" applyNumberFormat="1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vertical="center" wrapText="1"/>
    </xf>
    <xf numFmtId="0" fontId="15" fillId="0" borderId="1" xfId="0" applyFont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5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/>
    <xf numFmtId="4" fontId="16" fillId="3" borderId="4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3" fontId="13" fillId="3" borderId="4" xfId="0" applyNumberFormat="1" applyFont="1" applyFill="1" applyBorder="1" applyAlignment="1">
      <alignment horizontal="center" vertical="center" wrapText="1"/>
    </xf>
    <xf numFmtId="3" fontId="13" fillId="3" borderId="3" xfId="0" applyNumberFormat="1" applyFont="1" applyFill="1" applyBorder="1" applyAlignment="1">
      <alignment horizontal="center" vertical="center" wrapText="1"/>
    </xf>
    <xf numFmtId="3" fontId="13" fillId="3" borderId="5" xfId="0" applyNumberFormat="1" applyFont="1" applyFill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13" fillId="3" borderId="4" xfId="0" applyNumberFormat="1" applyFont="1" applyFill="1" applyBorder="1" applyAlignment="1">
      <alignment horizontal="center" vertical="center" wrapText="1"/>
    </xf>
    <xf numFmtId="0" fontId="0" fillId="5" borderId="3" xfId="0" applyFill="1" applyBorder="1"/>
    <xf numFmtId="0" fontId="0" fillId="5" borderId="3" xfId="0" applyFont="1" applyFill="1" applyBorder="1"/>
    <xf numFmtId="0" fontId="0" fillId="0" borderId="3" xfId="0" applyBorder="1"/>
    <xf numFmtId="0" fontId="15" fillId="0" borderId="3" xfId="0" applyFont="1" applyBorder="1"/>
    <xf numFmtId="0" fontId="12" fillId="0" borderId="1" xfId="0" applyFont="1" applyBorder="1" applyAlignment="1">
      <alignment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3" fontId="19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3" fontId="14" fillId="21" borderId="1" xfId="0" applyNumberFormat="1" applyFont="1" applyFill="1" applyBorder="1" applyAlignment="1">
      <alignment horizontal="center" vertical="center"/>
    </xf>
    <xf numFmtId="3" fontId="20" fillId="0" borderId="4" xfId="0" applyNumberFormat="1" applyFont="1" applyFill="1" applyBorder="1" applyAlignment="1">
      <alignment horizontal="center" vertical="center" wrapText="1"/>
    </xf>
    <xf numFmtId="3" fontId="14" fillId="22" borderId="4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1" fillId="15" borderId="1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11" fillId="18" borderId="1" xfId="0" applyFont="1" applyFill="1" applyBorder="1" applyAlignment="1">
      <alignment horizontal="center" vertical="center" wrapText="1"/>
    </xf>
    <xf numFmtId="0" fontId="11" fillId="16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12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19" borderId="1" xfId="0" applyFont="1" applyFill="1" applyBorder="1" applyAlignment="1">
      <alignment horizontal="center" vertical="center" wrapText="1"/>
    </xf>
    <xf numFmtId="0" fontId="11" fillId="2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">
    <cellStyle name="Comma" xfId="2" builtinId="3"/>
    <cellStyle name="Normal" xfId="0" builtinId="0"/>
    <cellStyle name="Normal 5" xfId="3"/>
    <cellStyle name="Обычный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27"/>
  <sheetViews>
    <sheetView tabSelected="1" workbookViewId="0">
      <pane xSplit="5" ySplit="6" topLeftCell="AK7" activePane="bottomRight" state="frozen"/>
      <selection pane="topRight" activeCell="F1" sqref="F1"/>
      <selection pane="bottomLeft" activeCell="A8" sqref="A8"/>
      <selection pane="bottomRight" sqref="A1:CI1048576"/>
    </sheetView>
  </sheetViews>
  <sheetFormatPr defaultColWidth="93" defaultRowHeight="15"/>
  <cols>
    <col min="1" max="1" width="4.28515625" style="1" bestFit="1" customWidth="1"/>
    <col min="2" max="2" width="43.7109375" style="13" customWidth="1"/>
    <col min="3" max="3" width="9.42578125" customWidth="1"/>
    <col min="4" max="4" width="7.5703125" style="1" customWidth="1"/>
    <col min="5" max="5" width="11.7109375" style="1" customWidth="1"/>
    <col min="6" max="6" width="9" style="3" bestFit="1" customWidth="1"/>
    <col min="7" max="7" width="4.7109375" style="3" customWidth="1"/>
    <col min="8" max="8" width="8.7109375" style="3" customWidth="1"/>
    <col min="9" max="9" width="8.7109375" style="3" bestFit="1" customWidth="1"/>
    <col min="10" max="10" width="8.28515625" style="3" customWidth="1"/>
    <col min="11" max="11" width="11.85546875" style="3" customWidth="1"/>
    <col min="12" max="12" width="8.7109375" style="3" customWidth="1"/>
    <col min="13" max="13" width="8.28515625" style="3" customWidth="1"/>
    <col min="14" max="14" width="8.85546875" style="3" customWidth="1"/>
    <col min="15" max="15" width="10.7109375" style="3" bestFit="1" customWidth="1"/>
    <col min="16" max="16" width="8.7109375" style="3" customWidth="1"/>
    <col min="17" max="17" width="9.7109375" style="3" customWidth="1"/>
    <col min="18" max="18" width="9.42578125" style="3" customWidth="1"/>
    <col min="19" max="19" width="8.7109375" style="3" customWidth="1"/>
    <col min="20" max="20" width="9.28515625" style="3" customWidth="1"/>
    <col min="21" max="21" width="9.5703125" style="3" bestFit="1" customWidth="1"/>
    <col min="22" max="22" width="8.28515625" style="3" customWidth="1"/>
    <col min="23" max="23" width="9.28515625" style="3" customWidth="1"/>
    <col min="24" max="24" width="9.42578125" style="3" customWidth="1"/>
    <col min="25" max="25" width="8.7109375" style="3" customWidth="1"/>
    <col min="26" max="26" width="9.28515625" style="3" customWidth="1"/>
    <col min="27" max="27" width="9.42578125" style="3" bestFit="1" customWidth="1"/>
    <col min="28" max="28" width="8.42578125" style="3" customWidth="1"/>
    <col min="29" max="29" width="8.85546875" style="3" customWidth="1"/>
    <col min="30" max="30" width="11.28515625" style="3" customWidth="1"/>
    <col min="31" max="31" width="10.5703125" style="3" customWidth="1"/>
    <col min="32" max="32" width="9.5703125" style="3" customWidth="1"/>
    <col min="33" max="33" width="10.7109375" style="3" bestFit="1" customWidth="1"/>
    <col min="34" max="34" width="8.42578125" style="3" customWidth="1"/>
    <col min="35" max="35" width="9.28515625" style="3" customWidth="1"/>
    <col min="36" max="36" width="10.7109375" style="3" bestFit="1" customWidth="1"/>
    <col min="37" max="37" width="8.42578125" style="3" customWidth="1"/>
    <col min="38" max="38" width="9.42578125" style="3" customWidth="1"/>
    <col min="39" max="39" width="9.140625" style="3" bestFit="1" customWidth="1"/>
    <col min="40" max="40" width="8.42578125" style="3" customWidth="1"/>
    <col min="41" max="41" width="8.85546875" style="3" customWidth="1"/>
    <col min="42" max="42" width="9.5703125" style="3" customWidth="1"/>
    <col min="43" max="43" width="8.85546875" style="3" customWidth="1"/>
    <col min="44" max="44" width="9.5703125" style="3" customWidth="1"/>
    <col min="45" max="45" width="9.140625" style="3" customWidth="1"/>
    <col min="46" max="46" width="8.5703125" style="3" customWidth="1"/>
    <col min="47" max="47" width="9.42578125" style="3" customWidth="1"/>
    <col min="48" max="48" width="9.28515625" style="3" customWidth="1"/>
    <col min="49" max="49" width="3.7109375" style="3" customWidth="1"/>
    <col min="50" max="50" width="9.28515625" style="3" customWidth="1"/>
    <col min="51" max="51" width="9.85546875" style="3" bestFit="1" customWidth="1"/>
    <col min="52" max="52" width="8.140625" style="3" customWidth="1"/>
    <col min="53" max="53" width="9.140625" style="3" customWidth="1"/>
    <col min="54" max="54" width="8.7109375" style="3" customWidth="1"/>
    <col min="55" max="55" width="8.28515625" style="3" customWidth="1"/>
    <col min="56" max="56" width="9" style="3" customWidth="1"/>
    <col min="57" max="57" width="8.42578125" style="3" bestFit="1" customWidth="1"/>
    <col min="58" max="58" width="7.7109375" style="3" customWidth="1"/>
    <col min="59" max="59" width="8.7109375" style="3" customWidth="1"/>
    <col min="60" max="60" width="9.7109375" style="3" bestFit="1" customWidth="1"/>
    <col min="61" max="61" width="8.42578125" style="3" customWidth="1"/>
    <col min="62" max="62" width="8.85546875" style="3" customWidth="1"/>
    <col min="63" max="63" width="8.5703125" style="3" customWidth="1"/>
    <col min="64" max="64" width="8" style="3" customWidth="1"/>
    <col min="65" max="65" width="8.85546875" style="3" customWidth="1"/>
    <col min="66" max="66" width="9.7109375" style="3" bestFit="1" customWidth="1"/>
    <col min="67" max="67" width="8" style="3" customWidth="1"/>
    <col min="68" max="68" width="8.42578125" style="3" customWidth="1"/>
    <col min="69" max="69" width="8.85546875" style="3" customWidth="1"/>
    <col min="70" max="70" width="8.28515625" style="3" customWidth="1"/>
    <col min="71" max="71" width="9.140625" style="3" customWidth="1"/>
    <col min="72" max="72" width="8.28515625" style="3" bestFit="1" customWidth="1"/>
    <col min="73" max="73" width="8.140625" style="3" customWidth="1"/>
    <col min="74" max="74" width="8.7109375" style="3" customWidth="1"/>
    <col min="75" max="75" width="9.42578125" style="3" bestFit="1" customWidth="1"/>
    <col min="76" max="76" width="8.7109375" style="3" customWidth="1"/>
    <col min="77" max="77" width="9.5703125" style="3" customWidth="1"/>
    <col min="78" max="78" width="9.140625" style="3" customWidth="1"/>
    <col min="79" max="79" width="8.42578125" style="3" customWidth="1"/>
    <col min="80" max="80" width="9" style="3" customWidth="1"/>
    <col min="81" max="81" width="9" style="3" bestFit="1" customWidth="1"/>
    <col min="82" max="82" width="8" style="3" customWidth="1"/>
    <col min="83" max="83" width="9.28515625" style="3" customWidth="1"/>
    <col min="84" max="84" width="9.42578125" style="3" customWidth="1"/>
    <col min="85" max="85" width="8.5703125" style="3" customWidth="1"/>
    <col min="86" max="86" width="9.5703125" style="3" customWidth="1"/>
    <col min="87" max="87" width="17" style="12" customWidth="1"/>
  </cols>
  <sheetData>
    <row r="1" spans="1:88" ht="39" customHeight="1">
      <c r="B1" s="49" t="s">
        <v>9</v>
      </c>
    </row>
    <row r="2" spans="1:88" hidden="1">
      <c r="AH2" s="64" t="s">
        <v>9</v>
      </c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</row>
    <row r="3" spans="1:88" ht="18.75">
      <c r="A3" s="70" t="s">
        <v>26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</row>
    <row r="5" spans="1:88" s="20" customFormat="1" ht="25.5" customHeight="1">
      <c r="A5" s="60" t="s">
        <v>63</v>
      </c>
      <c r="B5" s="60" t="s">
        <v>1</v>
      </c>
      <c r="C5" s="60" t="s">
        <v>2</v>
      </c>
      <c r="D5" s="60" t="s">
        <v>3</v>
      </c>
      <c r="E5" s="60" t="s">
        <v>4</v>
      </c>
      <c r="F5" s="63" t="s">
        <v>47</v>
      </c>
      <c r="G5" s="63"/>
      <c r="H5" s="63"/>
      <c r="I5" s="61" t="s">
        <v>13</v>
      </c>
      <c r="J5" s="61"/>
      <c r="K5" s="61"/>
      <c r="L5" s="62" t="s">
        <v>49</v>
      </c>
      <c r="M5" s="62"/>
      <c r="N5" s="62"/>
      <c r="O5" s="56" t="s">
        <v>14</v>
      </c>
      <c r="P5" s="56"/>
      <c r="Q5" s="56"/>
      <c r="R5" s="51" t="s">
        <v>16</v>
      </c>
      <c r="S5" s="51"/>
      <c r="T5" s="51"/>
      <c r="U5" s="59" t="s">
        <v>18</v>
      </c>
      <c r="V5" s="59"/>
      <c r="W5" s="59"/>
      <c r="X5" s="55" t="s">
        <v>19</v>
      </c>
      <c r="Y5" s="55"/>
      <c r="Z5" s="55"/>
      <c r="AA5" s="52" t="s">
        <v>50</v>
      </c>
      <c r="AB5" s="52"/>
      <c r="AC5" s="52"/>
      <c r="AD5" s="58" t="s">
        <v>51</v>
      </c>
      <c r="AE5" s="58"/>
      <c r="AF5" s="58"/>
      <c r="AG5" s="57" t="s">
        <v>52</v>
      </c>
      <c r="AH5" s="57"/>
      <c r="AI5" s="57"/>
      <c r="AJ5" s="65" t="s">
        <v>53</v>
      </c>
      <c r="AK5" s="65"/>
      <c r="AL5" s="65"/>
      <c r="AM5" s="66" t="s">
        <v>22</v>
      </c>
      <c r="AN5" s="66"/>
      <c r="AO5" s="66"/>
      <c r="AP5" s="51" t="s">
        <v>54</v>
      </c>
      <c r="AQ5" s="51"/>
      <c r="AR5" s="51"/>
      <c r="AS5" s="67" t="s">
        <v>24</v>
      </c>
      <c r="AT5" s="67"/>
      <c r="AU5" s="67"/>
      <c r="AV5" s="68" t="s">
        <v>48</v>
      </c>
      <c r="AW5" s="68"/>
      <c r="AX5" s="68"/>
      <c r="AY5" s="55" t="s">
        <v>55</v>
      </c>
      <c r="AZ5" s="55"/>
      <c r="BA5" s="55"/>
      <c r="BB5" s="59" t="s">
        <v>15</v>
      </c>
      <c r="BC5" s="59"/>
      <c r="BD5" s="59"/>
      <c r="BE5" s="52" t="s">
        <v>17</v>
      </c>
      <c r="BF5" s="52"/>
      <c r="BG5" s="52"/>
      <c r="BH5" s="51" t="s">
        <v>56</v>
      </c>
      <c r="BI5" s="51"/>
      <c r="BJ5" s="51"/>
      <c r="BK5" s="56" t="s">
        <v>57</v>
      </c>
      <c r="BL5" s="56"/>
      <c r="BM5" s="56"/>
      <c r="BN5" s="50" t="s">
        <v>58</v>
      </c>
      <c r="BO5" s="50"/>
      <c r="BP5" s="50"/>
      <c r="BQ5" s="53" t="s">
        <v>20</v>
      </c>
      <c r="BR5" s="53"/>
      <c r="BS5" s="53"/>
      <c r="BT5" s="51" t="s">
        <v>59</v>
      </c>
      <c r="BU5" s="51"/>
      <c r="BV5" s="51"/>
      <c r="BW5" s="52" t="s">
        <v>21</v>
      </c>
      <c r="BX5" s="52"/>
      <c r="BY5" s="52"/>
      <c r="BZ5" s="51" t="s">
        <v>60</v>
      </c>
      <c r="CA5" s="51"/>
      <c r="CB5" s="51"/>
      <c r="CC5" s="55" t="s">
        <v>23</v>
      </c>
      <c r="CD5" s="55"/>
      <c r="CE5" s="55"/>
      <c r="CF5" s="69" t="s">
        <v>61</v>
      </c>
      <c r="CG5" s="69"/>
      <c r="CH5" s="69"/>
      <c r="CI5" s="54" t="s">
        <v>25</v>
      </c>
      <c r="CJ5" s="35"/>
    </row>
    <row r="6" spans="1:88" s="26" customFormat="1" ht="18">
      <c r="A6" s="60"/>
      <c r="B6" s="60"/>
      <c r="C6" s="60"/>
      <c r="D6" s="60"/>
      <c r="E6" s="60"/>
      <c r="F6" s="25" t="s">
        <v>5</v>
      </c>
      <c r="G6" s="25" t="s">
        <v>6</v>
      </c>
      <c r="H6" s="25" t="s">
        <v>7</v>
      </c>
      <c r="I6" s="25" t="s">
        <v>5</v>
      </c>
      <c r="J6" s="25" t="s">
        <v>6</v>
      </c>
      <c r="K6" s="25" t="s">
        <v>7</v>
      </c>
      <c r="L6" s="25" t="s">
        <v>8</v>
      </c>
      <c r="M6" s="25" t="s">
        <v>6</v>
      </c>
      <c r="N6" s="25" t="s">
        <v>7</v>
      </c>
      <c r="O6" s="25" t="s">
        <v>8</v>
      </c>
      <c r="P6" s="25" t="s">
        <v>6</v>
      </c>
      <c r="Q6" s="25" t="s">
        <v>7</v>
      </c>
      <c r="R6" s="25" t="s">
        <v>5</v>
      </c>
      <c r="S6" s="25" t="s">
        <v>6</v>
      </c>
      <c r="T6" s="25" t="s">
        <v>7</v>
      </c>
      <c r="U6" s="25" t="s">
        <v>5</v>
      </c>
      <c r="V6" s="25" t="s">
        <v>6</v>
      </c>
      <c r="W6" s="25" t="s">
        <v>7</v>
      </c>
      <c r="X6" s="25" t="s">
        <v>5</v>
      </c>
      <c r="Y6" s="25" t="s">
        <v>6</v>
      </c>
      <c r="Z6" s="25" t="s">
        <v>7</v>
      </c>
      <c r="AA6" s="25" t="s">
        <v>5</v>
      </c>
      <c r="AB6" s="25" t="s">
        <v>6</v>
      </c>
      <c r="AC6" s="25" t="s">
        <v>7</v>
      </c>
      <c r="AD6" s="25" t="s">
        <v>8</v>
      </c>
      <c r="AE6" s="25" t="s">
        <v>6</v>
      </c>
      <c r="AF6" s="25" t="s">
        <v>7</v>
      </c>
      <c r="AG6" s="25" t="s">
        <v>8</v>
      </c>
      <c r="AH6" s="25" t="s">
        <v>6</v>
      </c>
      <c r="AI6" s="25" t="s">
        <v>7</v>
      </c>
      <c r="AJ6" s="25" t="s">
        <v>8</v>
      </c>
      <c r="AK6" s="25" t="s">
        <v>6</v>
      </c>
      <c r="AL6" s="25" t="s">
        <v>7</v>
      </c>
      <c r="AM6" s="25" t="s">
        <v>8</v>
      </c>
      <c r="AN6" s="25" t="s">
        <v>6</v>
      </c>
      <c r="AO6" s="25" t="s">
        <v>7</v>
      </c>
      <c r="AP6" s="25" t="s">
        <v>8</v>
      </c>
      <c r="AQ6" s="25" t="s">
        <v>6</v>
      </c>
      <c r="AR6" s="25" t="s">
        <v>7</v>
      </c>
      <c r="AS6" s="25" t="s">
        <v>8</v>
      </c>
      <c r="AT6" s="25" t="s">
        <v>6</v>
      </c>
      <c r="AU6" s="25" t="s">
        <v>7</v>
      </c>
      <c r="AV6" s="25" t="s">
        <v>8</v>
      </c>
      <c r="AW6" s="25" t="s">
        <v>6</v>
      </c>
      <c r="AX6" s="25" t="s">
        <v>7</v>
      </c>
      <c r="AY6" s="25" t="s">
        <v>8</v>
      </c>
      <c r="AZ6" s="25" t="s">
        <v>6</v>
      </c>
      <c r="BA6" s="25" t="s">
        <v>7</v>
      </c>
      <c r="BB6" s="25" t="s">
        <v>8</v>
      </c>
      <c r="BC6" s="25" t="s">
        <v>6</v>
      </c>
      <c r="BD6" s="25" t="s">
        <v>7</v>
      </c>
      <c r="BE6" s="25" t="s">
        <v>8</v>
      </c>
      <c r="BF6" s="25" t="s">
        <v>6</v>
      </c>
      <c r="BG6" s="25" t="s">
        <v>7</v>
      </c>
      <c r="BH6" s="25" t="s">
        <v>8</v>
      </c>
      <c r="BI6" s="25" t="s">
        <v>6</v>
      </c>
      <c r="BJ6" s="25" t="s">
        <v>7</v>
      </c>
      <c r="BK6" s="25" t="s">
        <v>8</v>
      </c>
      <c r="BL6" s="25" t="s">
        <v>6</v>
      </c>
      <c r="BM6" s="25" t="s">
        <v>7</v>
      </c>
      <c r="BN6" s="25" t="s">
        <v>8</v>
      </c>
      <c r="BO6" s="25" t="s">
        <v>6</v>
      </c>
      <c r="BP6" s="25" t="s">
        <v>7</v>
      </c>
      <c r="BQ6" s="25" t="s">
        <v>8</v>
      </c>
      <c r="BR6" s="25" t="s">
        <v>6</v>
      </c>
      <c r="BS6" s="25" t="s">
        <v>7</v>
      </c>
      <c r="BT6" s="25" t="s">
        <v>8</v>
      </c>
      <c r="BU6" s="25" t="s">
        <v>6</v>
      </c>
      <c r="BV6" s="25" t="s">
        <v>7</v>
      </c>
      <c r="BW6" s="25" t="s">
        <v>8</v>
      </c>
      <c r="BX6" s="25" t="s">
        <v>6</v>
      </c>
      <c r="BY6" s="25" t="s">
        <v>7</v>
      </c>
      <c r="BZ6" s="25" t="s">
        <v>8</v>
      </c>
      <c r="CA6" s="25" t="s">
        <v>6</v>
      </c>
      <c r="CB6" s="25" t="s">
        <v>7</v>
      </c>
      <c r="CC6" s="25" t="s">
        <v>8</v>
      </c>
      <c r="CD6" s="25" t="s">
        <v>6</v>
      </c>
      <c r="CE6" s="25" t="s">
        <v>7</v>
      </c>
      <c r="CF6" s="25" t="s">
        <v>8</v>
      </c>
      <c r="CG6" s="25" t="s">
        <v>6</v>
      </c>
      <c r="CH6" s="25" t="s">
        <v>7</v>
      </c>
      <c r="CI6" s="54"/>
      <c r="CJ6" s="36"/>
    </row>
    <row r="7" spans="1:88" s="19" customFormat="1" ht="12.75" customHeight="1">
      <c r="A7" s="18"/>
      <c r="B7" s="23"/>
      <c r="C7" s="18"/>
      <c r="D7" s="18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29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21"/>
      <c r="CJ7" s="37"/>
    </row>
    <row r="8" spans="1:88" s="16" customFormat="1" ht="25.5">
      <c r="A8" s="5">
        <v>1</v>
      </c>
      <c r="B8" s="39" t="s">
        <v>27</v>
      </c>
      <c r="C8" s="5" t="s">
        <v>0</v>
      </c>
      <c r="D8" s="24">
        <v>20000</v>
      </c>
      <c r="E8" s="40">
        <v>9320000</v>
      </c>
      <c r="F8" s="6"/>
      <c r="G8" s="6"/>
      <c r="H8" s="28"/>
      <c r="I8" s="6"/>
      <c r="J8" s="6"/>
      <c r="K8" s="33"/>
      <c r="L8" s="6"/>
      <c r="M8" s="6"/>
      <c r="N8" s="33"/>
      <c r="O8" s="6"/>
      <c r="P8" s="6"/>
      <c r="Q8" s="28"/>
      <c r="R8" s="44">
        <f>T8/1.2</f>
        <v>7600000</v>
      </c>
      <c r="S8" s="6">
        <f>T8-R8</f>
        <v>1520000</v>
      </c>
      <c r="T8" s="28">
        <v>9120000</v>
      </c>
      <c r="U8" s="29">
        <f>W8/1.2</f>
        <v>11666667</v>
      </c>
      <c r="V8" s="29">
        <f>W8-U8</f>
        <v>2333333.4000000004</v>
      </c>
      <c r="W8" s="28">
        <v>14000000.4</v>
      </c>
      <c r="X8" s="6">
        <f>Z8/1.2</f>
        <v>10000000</v>
      </c>
      <c r="Y8" s="6">
        <f>Z8-X8</f>
        <v>2000000</v>
      </c>
      <c r="Z8" s="28">
        <v>12000000</v>
      </c>
      <c r="AA8" s="6"/>
      <c r="AB8" s="6"/>
      <c r="AC8" s="28"/>
      <c r="AD8" s="43">
        <f>AF8/1.2</f>
        <v>8233333.333333334</v>
      </c>
      <c r="AE8" s="43">
        <f>AF8-AD8</f>
        <v>1646666.666666666</v>
      </c>
      <c r="AF8" s="28">
        <v>9880000</v>
      </c>
      <c r="AG8" s="6"/>
      <c r="AH8" s="6"/>
      <c r="AI8" s="29"/>
      <c r="AJ8" s="6"/>
      <c r="AK8" s="6"/>
      <c r="AL8" s="8"/>
      <c r="AM8" s="6"/>
      <c r="AN8" s="6"/>
      <c r="AO8" s="33"/>
      <c r="AP8" s="6"/>
      <c r="AQ8" s="6"/>
      <c r="AR8" s="33"/>
      <c r="AS8" s="6"/>
      <c r="AT8" s="6"/>
      <c r="AU8" s="30"/>
      <c r="AV8" s="6"/>
      <c r="AW8" s="6"/>
      <c r="AX8" s="28"/>
      <c r="AY8" s="6"/>
      <c r="AZ8" s="6"/>
      <c r="BA8" s="33"/>
      <c r="BB8" s="6"/>
      <c r="BC8" s="6"/>
      <c r="BD8" s="28"/>
      <c r="BE8" s="6"/>
      <c r="BF8" s="6"/>
      <c r="BG8" s="33"/>
      <c r="BH8" s="6"/>
      <c r="BI8" s="6"/>
      <c r="BJ8" s="28"/>
      <c r="BK8" s="6">
        <f>BM8/1.2</f>
        <v>9550000</v>
      </c>
      <c r="BL8" s="6">
        <f>BM8-BK8</f>
        <v>1910000</v>
      </c>
      <c r="BM8" s="28">
        <v>11460000</v>
      </c>
      <c r="BN8" s="6"/>
      <c r="BO8" s="6"/>
      <c r="BP8" s="33"/>
      <c r="BQ8" s="6"/>
      <c r="BR8" s="6"/>
      <c r="BS8" s="29"/>
      <c r="BT8" s="6"/>
      <c r="BU8" s="6"/>
      <c r="BV8" s="33"/>
      <c r="BW8" s="6">
        <f>BY8/1.2</f>
        <v>13800000</v>
      </c>
      <c r="BX8" s="6">
        <f>BY8-BW8</f>
        <v>2760000</v>
      </c>
      <c r="BY8" s="6">
        <v>16560000</v>
      </c>
      <c r="BZ8" s="6"/>
      <c r="CA8" s="6"/>
      <c r="CB8" s="33"/>
      <c r="CC8" s="6"/>
      <c r="CD8" s="6"/>
      <c r="CE8" s="30"/>
      <c r="CF8" s="44">
        <f>CH8/1.2</f>
        <v>938333.33333333337</v>
      </c>
      <c r="CG8" s="6">
        <f>CH8-CF8</f>
        <v>187666.66666666663</v>
      </c>
      <c r="CH8" s="28">
        <v>1126000</v>
      </c>
      <c r="CI8" s="10" t="s">
        <v>16</v>
      </c>
      <c r="CJ8" s="38"/>
    </row>
    <row r="9" spans="1:88" s="16" customFormat="1" ht="12.75">
      <c r="A9" s="5">
        <v>2</v>
      </c>
      <c r="B9" s="39" t="s">
        <v>28</v>
      </c>
      <c r="C9" s="5" t="s">
        <v>45</v>
      </c>
      <c r="D9" s="5">
        <v>200</v>
      </c>
      <c r="E9" s="41">
        <v>5408000</v>
      </c>
      <c r="F9" s="6"/>
      <c r="G9" s="6"/>
      <c r="H9" s="28"/>
      <c r="I9" s="6"/>
      <c r="J9" s="6"/>
      <c r="K9" s="34"/>
      <c r="L9" s="6">
        <f>N9/1.2</f>
        <v>4083333.3333333335</v>
      </c>
      <c r="M9" s="6">
        <f>N9-L9</f>
        <v>816666.66666666651</v>
      </c>
      <c r="N9" s="29">
        <v>4900000</v>
      </c>
      <c r="O9" s="6"/>
      <c r="P9" s="6"/>
      <c r="Q9" s="29"/>
      <c r="R9" s="6"/>
      <c r="S9" s="6"/>
      <c r="T9" s="29"/>
      <c r="U9" s="29">
        <f t="shared" ref="U9:U10" si="0">W9/1.2</f>
        <v>4483333</v>
      </c>
      <c r="V9" s="29">
        <f t="shared" ref="V9:V10" si="1">W9-U9</f>
        <v>896666.59999999963</v>
      </c>
      <c r="W9" s="29">
        <v>5379999.5999999996</v>
      </c>
      <c r="X9" s="6"/>
      <c r="Y9" s="6"/>
      <c r="Z9" s="34"/>
      <c r="AA9" s="6"/>
      <c r="AB9" s="6"/>
      <c r="AC9" s="29"/>
      <c r="AD9" s="6"/>
      <c r="AE9" s="6"/>
      <c r="AF9" s="29"/>
      <c r="AG9" s="6"/>
      <c r="AH9" s="6"/>
      <c r="AI9" s="29"/>
      <c r="AJ9" s="6"/>
      <c r="AK9" s="6"/>
      <c r="AL9" s="6"/>
      <c r="AM9" s="6"/>
      <c r="AN9" s="6"/>
      <c r="AO9" s="34"/>
      <c r="AP9" s="6"/>
      <c r="AQ9" s="6"/>
      <c r="AR9" s="33"/>
      <c r="AS9" s="6"/>
      <c r="AT9" s="6"/>
      <c r="AU9" s="31"/>
      <c r="AV9" s="6"/>
      <c r="AW9" s="6"/>
      <c r="AX9" s="29"/>
      <c r="AY9" s="44">
        <f>BA9/1.2</f>
        <v>3999000</v>
      </c>
      <c r="AZ9" s="6">
        <f>BA9-AY9</f>
        <v>799800</v>
      </c>
      <c r="BA9" s="29">
        <v>4798800</v>
      </c>
      <c r="BB9" s="6">
        <f>BD9/1.2</f>
        <v>4455000</v>
      </c>
      <c r="BC9" s="6">
        <f>BD9-BB9</f>
        <v>891000</v>
      </c>
      <c r="BD9" s="29">
        <v>5346000</v>
      </c>
      <c r="BE9" s="6"/>
      <c r="BF9" s="6"/>
      <c r="BG9" s="34"/>
      <c r="BH9" s="6"/>
      <c r="BI9" s="6"/>
      <c r="BJ9" s="29"/>
      <c r="BK9" s="6"/>
      <c r="BL9" s="6"/>
      <c r="BM9" s="29"/>
      <c r="BN9" s="6"/>
      <c r="BO9" s="6"/>
      <c r="BP9" s="34"/>
      <c r="BQ9" s="6"/>
      <c r="BR9" s="6"/>
      <c r="BS9" s="29"/>
      <c r="BT9" s="6"/>
      <c r="BU9" s="6"/>
      <c r="BV9" s="34"/>
      <c r="BW9" s="6">
        <f t="shared" ref="BW9:BW14" si="2">BY9/1.2</f>
        <v>6500000</v>
      </c>
      <c r="BX9" s="6">
        <f t="shared" ref="BX9:BX14" si="3">BY9-BW9</f>
        <v>1300000</v>
      </c>
      <c r="BY9" s="6">
        <v>7800000</v>
      </c>
      <c r="BZ9" s="6">
        <f>CB9/1.2</f>
        <v>4490000</v>
      </c>
      <c r="CA9" s="6">
        <f>CB9-BZ9</f>
        <v>898000</v>
      </c>
      <c r="CB9" s="29">
        <v>5388000</v>
      </c>
      <c r="CC9" s="6"/>
      <c r="CD9" s="6"/>
      <c r="CE9" s="31"/>
      <c r="CF9" s="6">
        <f t="shared" ref="CF9:CF21" si="4">CH9/1.2</f>
        <v>5163333.333333334</v>
      </c>
      <c r="CG9" s="6">
        <f t="shared" ref="CG9:CG21" si="5">CH9-CF9</f>
        <v>1032666.666666666</v>
      </c>
      <c r="CH9" s="29">
        <v>6196000</v>
      </c>
      <c r="CI9" s="10" t="s">
        <v>55</v>
      </c>
      <c r="CJ9" s="38"/>
    </row>
    <row r="10" spans="1:88" s="16" customFormat="1" ht="12.75">
      <c r="A10" s="5">
        <v>3</v>
      </c>
      <c r="B10" s="39" t="s">
        <v>29</v>
      </c>
      <c r="C10" s="5" t="s">
        <v>45</v>
      </c>
      <c r="D10" s="24">
        <v>5000</v>
      </c>
      <c r="E10" s="41">
        <v>7385000</v>
      </c>
      <c r="F10" s="28">
        <v>6965000</v>
      </c>
      <c r="G10" s="6">
        <v>0</v>
      </c>
      <c r="H10" s="28">
        <v>6965000</v>
      </c>
      <c r="I10" s="6"/>
      <c r="J10" s="6"/>
      <c r="K10" s="34"/>
      <c r="L10" s="6"/>
      <c r="M10" s="6"/>
      <c r="N10" s="34"/>
      <c r="O10" s="6"/>
      <c r="P10" s="6"/>
      <c r="Q10" s="29"/>
      <c r="R10" s="6"/>
      <c r="S10" s="6"/>
      <c r="T10" s="29"/>
      <c r="U10" s="45">
        <f t="shared" si="0"/>
        <v>5708333</v>
      </c>
      <c r="V10" s="29">
        <f t="shared" si="1"/>
        <v>1141666.5999999996</v>
      </c>
      <c r="W10" s="29">
        <v>6849999.5999999996</v>
      </c>
      <c r="X10" s="6">
        <f>Z10/1.2</f>
        <v>6458333</v>
      </c>
      <c r="Y10" s="6">
        <f>Z10-X10</f>
        <v>1291666.5999999996</v>
      </c>
      <c r="Z10" s="29">
        <v>7749999.5999999996</v>
      </c>
      <c r="AA10" s="6"/>
      <c r="AB10" s="6"/>
      <c r="AC10" s="29"/>
      <c r="AD10" s="6">
        <f>AF10/1.2</f>
        <v>7875000</v>
      </c>
      <c r="AE10" s="6">
        <f>AF10-AD10</f>
        <v>1575000</v>
      </c>
      <c r="AF10" s="29">
        <v>9450000</v>
      </c>
      <c r="AG10" s="6"/>
      <c r="AH10" s="6"/>
      <c r="AI10" s="29"/>
      <c r="AJ10" s="6"/>
      <c r="AK10" s="6"/>
      <c r="AL10" s="6"/>
      <c r="AM10" s="6">
        <f>AO10/1.2</f>
        <v>8000000</v>
      </c>
      <c r="AN10" s="6">
        <f>AO10-AM10</f>
        <v>1600000</v>
      </c>
      <c r="AO10" s="29">
        <v>9600000</v>
      </c>
      <c r="AP10" s="6"/>
      <c r="AQ10" s="6"/>
      <c r="AR10" s="33"/>
      <c r="AS10" s="6"/>
      <c r="AT10" s="6"/>
      <c r="AU10" s="29"/>
      <c r="AV10" s="6"/>
      <c r="AW10" s="6"/>
      <c r="AX10" s="29"/>
      <c r="AY10" s="6"/>
      <c r="AZ10" s="6"/>
      <c r="BA10" s="29"/>
      <c r="BB10" s="6"/>
      <c r="BC10" s="6"/>
      <c r="BD10" s="29"/>
      <c r="BE10" s="6"/>
      <c r="BF10" s="6"/>
      <c r="BG10" s="34"/>
      <c r="BH10" s="6"/>
      <c r="BI10" s="6"/>
      <c r="BJ10" s="29"/>
      <c r="BK10" s="6"/>
      <c r="BL10" s="6"/>
      <c r="BM10" s="29"/>
      <c r="BN10" s="44">
        <f>BP10/1.2</f>
        <v>6041666.666666667</v>
      </c>
      <c r="BO10" s="6">
        <f>BP10-BN10</f>
        <v>1208333.333333333</v>
      </c>
      <c r="BP10" s="29">
        <v>7250000</v>
      </c>
      <c r="BQ10" s="6"/>
      <c r="BR10" s="6"/>
      <c r="BS10" s="29"/>
      <c r="BT10" s="6">
        <f>BV10/1.2</f>
        <v>6415000</v>
      </c>
      <c r="BU10" s="6">
        <f>BV10-BT10</f>
        <v>1283000</v>
      </c>
      <c r="BV10" s="29">
        <v>7698000</v>
      </c>
      <c r="BW10" s="6">
        <f t="shared" si="2"/>
        <v>7312500</v>
      </c>
      <c r="BX10" s="6">
        <f t="shared" si="3"/>
        <v>1462500</v>
      </c>
      <c r="BY10" s="6">
        <v>8775000</v>
      </c>
      <c r="BZ10" s="6"/>
      <c r="CA10" s="6"/>
      <c r="CB10" s="29"/>
      <c r="CC10" s="6"/>
      <c r="CD10" s="6"/>
      <c r="CE10" s="29"/>
      <c r="CF10" s="6">
        <f t="shared" si="4"/>
        <v>7283333.333333334</v>
      </c>
      <c r="CG10" s="6">
        <f t="shared" si="5"/>
        <v>1456666.666666666</v>
      </c>
      <c r="CH10" s="29">
        <v>8740000</v>
      </c>
      <c r="CI10" s="10" t="s">
        <v>58</v>
      </c>
      <c r="CJ10" s="38"/>
    </row>
    <row r="11" spans="1:88" s="16" customFormat="1" ht="12.75">
      <c r="A11" s="5">
        <v>4</v>
      </c>
      <c r="B11" s="39" t="s">
        <v>30</v>
      </c>
      <c r="C11" s="5" t="s">
        <v>12</v>
      </c>
      <c r="D11" s="24">
        <v>3500</v>
      </c>
      <c r="E11" s="41">
        <v>7000000</v>
      </c>
      <c r="F11" s="6"/>
      <c r="G11" s="6"/>
      <c r="H11" s="28"/>
      <c r="I11" s="6"/>
      <c r="J11" s="6"/>
      <c r="K11" s="34"/>
      <c r="L11" s="6"/>
      <c r="M11" s="6"/>
      <c r="N11" s="34"/>
      <c r="O11" s="6">
        <f>Q11/1.2</f>
        <v>6125000</v>
      </c>
      <c r="P11" s="6">
        <f>Q11-O11</f>
        <v>1225000</v>
      </c>
      <c r="Q11" s="29">
        <v>7350000</v>
      </c>
      <c r="R11" s="7"/>
      <c r="S11" s="7"/>
      <c r="T11" s="29"/>
      <c r="U11" s="22"/>
      <c r="V11" s="22"/>
      <c r="W11" s="34"/>
      <c r="X11" s="6"/>
      <c r="Y11" s="6"/>
      <c r="Z11" s="34"/>
      <c r="AA11" s="6">
        <f>AC11/1.2</f>
        <v>5582500</v>
      </c>
      <c r="AB11" s="6">
        <f>AC11-AA11</f>
        <v>1116500</v>
      </c>
      <c r="AC11" s="29">
        <v>6699000</v>
      </c>
      <c r="AD11" s="6"/>
      <c r="AE11" s="6"/>
      <c r="AF11" s="29"/>
      <c r="AG11" s="6"/>
      <c r="AH11" s="6"/>
      <c r="AI11" s="29"/>
      <c r="AJ11" s="44">
        <f>AL11/1.2</f>
        <v>5454166.666666667</v>
      </c>
      <c r="AK11" s="6">
        <f>AL11-AJ11</f>
        <v>1090833.333333333</v>
      </c>
      <c r="AL11" s="6">
        <v>6545000</v>
      </c>
      <c r="AM11" s="6"/>
      <c r="AN11" s="6"/>
      <c r="AO11" s="34"/>
      <c r="AP11" s="6"/>
      <c r="AQ11" s="6"/>
      <c r="AR11" s="33"/>
      <c r="AS11" s="6"/>
      <c r="AT11" s="6"/>
      <c r="AU11" s="29"/>
      <c r="AV11" s="6"/>
      <c r="AW11" s="6"/>
      <c r="AX11" s="29"/>
      <c r="AY11" s="6"/>
      <c r="AZ11" s="6"/>
      <c r="BA11" s="29"/>
      <c r="BB11" s="6">
        <f t="shared" ref="BB11:BB12" si="6">BD11/1.2</f>
        <v>5814375</v>
      </c>
      <c r="BC11" s="6">
        <f t="shared" ref="BC11:BC12" si="7">BD11-BB11</f>
        <v>1162875</v>
      </c>
      <c r="BD11" s="29">
        <v>6977250</v>
      </c>
      <c r="BE11" s="6"/>
      <c r="BF11" s="6"/>
      <c r="BG11" s="34"/>
      <c r="BH11" s="6"/>
      <c r="BI11" s="6"/>
      <c r="BJ11" s="29"/>
      <c r="BK11" s="6"/>
      <c r="BL11" s="6"/>
      <c r="BM11" s="29"/>
      <c r="BN11" s="6"/>
      <c r="BO11" s="6"/>
      <c r="BP11" s="34"/>
      <c r="BQ11" s="6"/>
      <c r="BR11" s="6"/>
      <c r="BS11" s="29"/>
      <c r="BT11" s="6"/>
      <c r="BU11" s="6"/>
      <c r="BV11" s="34"/>
      <c r="BW11" s="6">
        <f t="shared" si="2"/>
        <v>6125000</v>
      </c>
      <c r="BX11" s="6">
        <f t="shared" si="3"/>
        <v>1225000</v>
      </c>
      <c r="BY11" s="6">
        <v>7350000</v>
      </c>
      <c r="BZ11" s="6"/>
      <c r="CA11" s="6"/>
      <c r="CB11" s="29"/>
      <c r="CC11" s="6"/>
      <c r="CD11" s="6"/>
      <c r="CE11" s="31"/>
      <c r="CF11" s="6">
        <f t="shared" si="4"/>
        <v>6142500</v>
      </c>
      <c r="CG11" s="6">
        <f t="shared" si="5"/>
        <v>1228500</v>
      </c>
      <c r="CH11" s="29">
        <v>7371000</v>
      </c>
      <c r="CI11" s="10" t="s">
        <v>53</v>
      </c>
      <c r="CJ11" s="38"/>
    </row>
    <row r="12" spans="1:88" s="16" customFormat="1" ht="12.75">
      <c r="A12" s="5">
        <v>5</v>
      </c>
      <c r="B12" s="39" t="s">
        <v>31</v>
      </c>
      <c r="C12" s="5" t="s">
        <v>12</v>
      </c>
      <c r="D12" s="24">
        <v>2000</v>
      </c>
      <c r="E12" s="41">
        <v>5600000</v>
      </c>
      <c r="F12" s="6"/>
      <c r="G12" s="6"/>
      <c r="H12" s="28"/>
      <c r="I12" s="6"/>
      <c r="J12" s="6"/>
      <c r="K12" s="34"/>
      <c r="L12" s="6"/>
      <c r="M12" s="6"/>
      <c r="N12" s="34"/>
      <c r="O12" s="6">
        <f>Q12/1.2</f>
        <v>4750000</v>
      </c>
      <c r="P12" s="6">
        <f>Q12-O12</f>
        <v>950000</v>
      </c>
      <c r="Q12" s="29">
        <v>5700000</v>
      </c>
      <c r="R12" s="7"/>
      <c r="S12" s="7"/>
      <c r="T12" s="29"/>
      <c r="U12" s="22"/>
      <c r="V12" s="22"/>
      <c r="W12" s="34"/>
      <c r="X12" s="6"/>
      <c r="Y12" s="6"/>
      <c r="Z12" s="34"/>
      <c r="AA12" s="6">
        <f>AC12/1.2</f>
        <v>4310000</v>
      </c>
      <c r="AB12" s="6">
        <f>AC12-AA12</f>
        <v>862000</v>
      </c>
      <c r="AC12" s="29">
        <v>5172000</v>
      </c>
      <c r="AD12" s="6"/>
      <c r="AE12" s="6"/>
      <c r="AF12" s="29"/>
      <c r="AG12" s="6"/>
      <c r="AH12" s="6"/>
      <c r="AI12" s="29"/>
      <c r="AJ12" s="44">
        <f>AL12/1.2</f>
        <v>4133333.3333333335</v>
      </c>
      <c r="AK12" s="6">
        <f>AL12-AJ12</f>
        <v>826666.66666666651</v>
      </c>
      <c r="AL12" s="6">
        <v>4960000</v>
      </c>
      <c r="AM12" s="6"/>
      <c r="AN12" s="6"/>
      <c r="AO12" s="34"/>
      <c r="AP12" s="6"/>
      <c r="AQ12" s="6"/>
      <c r="AR12" s="33"/>
      <c r="AS12" s="6"/>
      <c r="AT12" s="6"/>
      <c r="AU12" s="31"/>
      <c r="AV12" s="6"/>
      <c r="AW12" s="6"/>
      <c r="AX12" s="29"/>
      <c r="AY12" s="6"/>
      <c r="AZ12" s="6"/>
      <c r="BA12" s="29"/>
      <c r="BB12" s="6">
        <f t="shared" si="6"/>
        <v>4645000</v>
      </c>
      <c r="BC12" s="6">
        <f t="shared" si="7"/>
        <v>929000</v>
      </c>
      <c r="BD12" s="29">
        <v>5574000</v>
      </c>
      <c r="BE12" s="6"/>
      <c r="BF12" s="6"/>
      <c r="BG12" s="34"/>
      <c r="BH12" s="6"/>
      <c r="BI12" s="6"/>
      <c r="BJ12" s="29"/>
      <c r="BK12" s="6"/>
      <c r="BL12" s="6"/>
      <c r="BM12" s="29"/>
      <c r="BN12" s="6"/>
      <c r="BO12" s="6"/>
      <c r="BP12" s="34"/>
      <c r="BQ12" s="6"/>
      <c r="BR12" s="6"/>
      <c r="BS12" s="29"/>
      <c r="BT12" s="6"/>
      <c r="BU12" s="6"/>
      <c r="BV12" s="34"/>
      <c r="BW12" s="6">
        <f t="shared" si="2"/>
        <v>4750000</v>
      </c>
      <c r="BX12" s="6">
        <f t="shared" si="3"/>
        <v>950000</v>
      </c>
      <c r="BY12" s="6">
        <v>5700000</v>
      </c>
      <c r="BZ12" s="6"/>
      <c r="CA12" s="6"/>
      <c r="CB12" s="32"/>
      <c r="CC12" s="6"/>
      <c r="CD12" s="6"/>
      <c r="CE12" s="31"/>
      <c r="CF12" s="6">
        <f t="shared" si="4"/>
        <v>4656666.666666667</v>
      </c>
      <c r="CG12" s="6">
        <f t="shared" si="5"/>
        <v>931333.33333333302</v>
      </c>
      <c r="CH12" s="29">
        <v>5588000</v>
      </c>
      <c r="CI12" s="10" t="s">
        <v>53</v>
      </c>
      <c r="CJ12" s="38"/>
    </row>
    <row r="13" spans="1:88" s="16" customFormat="1" ht="12.75">
      <c r="A13" s="5">
        <v>6</v>
      </c>
      <c r="B13" s="39" t="s">
        <v>32</v>
      </c>
      <c r="C13" s="5" t="s">
        <v>10</v>
      </c>
      <c r="D13" s="24">
        <v>30000</v>
      </c>
      <c r="E13" s="41">
        <v>16500000</v>
      </c>
      <c r="F13" s="6"/>
      <c r="G13" s="6"/>
      <c r="H13" s="28"/>
      <c r="I13" s="6"/>
      <c r="J13" s="6"/>
      <c r="K13" s="48"/>
      <c r="L13" s="6"/>
      <c r="M13" s="6"/>
      <c r="N13" s="34"/>
      <c r="O13" s="6"/>
      <c r="P13" s="6"/>
      <c r="Q13" s="29"/>
      <c r="R13" s="6">
        <f>T13/1.2</f>
        <v>18525000</v>
      </c>
      <c r="S13" s="6">
        <f>T13-R13</f>
        <v>3705000</v>
      </c>
      <c r="T13" s="29">
        <v>22230000</v>
      </c>
      <c r="U13" s="22"/>
      <c r="V13" s="22"/>
      <c r="W13" s="34"/>
      <c r="X13" s="6"/>
      <c r="Y13" s="6"/>
      <c r="Z13" s="34"/>
      <c r="AA13" s="6"/>
      <c r="AB13" s="6"/>
      <c r="AC13" s="29"/>
      <c r="AD13" s="6">
        <f>AF13/1.2</f>
        <v>24750000</v>
      </c>
      <c r="AE13" s="6">
        <f>AF13-AD13</f>
        <v>4950000</v>
      </c>
      <c r="AF13" s="29">
        <v>29700000</v>
      </c>
      <c r="AG13" s="44">
        <f>AI13/1.2</f>
        <v>13375000</v>
      </c>
      <c r="AH13" s="6">
        <f>AI13-AG13</f>
        <v>2675000</v>
      </c>
      <c r="AI13" s="29">
        <v>16050000</v>
      </c>
      <c r="AJ13" s="6"/>
      <c r="AK13" s="6"/>
      <c r="AL13" s="6"/>
      <c r="AM13" s="6"/>
      <c r="AN13" s="6"/>
      <c r="AO13" s="34"/>
      <c r="AP13" s="6"/>
      <c r="AQ13" s="6"/>
      <c r="AR13" s="33"/>
      <c r="AS13" s="6">
        <f>AU13/1.2</f>
        <v>21300000</v>
      </c>
      <c r="AT13" s="6">
        <f>AU13-AS13</f>
        <v>4260000</v>
      </c>
      <c r="AU13" s="29">
        <v>25560000</v>
      </c>
      <c r="AV13" s="6"/>
      <c r="AW13" s="6"/>
      <c r="AX13" s="29"/>
      <c r="AY13" s="6"/>
      <c r="AZ13" s="6"/>
      <c r="BA13" s="29"/>
      <c r="BB13" s="6"/>
      <c r="BC13" s="6"/>
      <c r="BD13" s="29"/>
      <c r="BE13" s="6"/>
      <c r="BF13" s="6"/>
      <c r="BG13" s="34"/>
      <c r="BH13" s="6"/>
      <c r="BI13" s="6"/>
      <c r="BJ13" s="29"/>
      <c r="BK13" s="6"/>
      <c r="BL13" s="6"/>
      <c r="BM13" s="29"/>
      <c r="BN13" s="6"/>
      <c r="BO13" s="6"/>
      <c r="BP13" s="34"/>
      <c r="BQ13" s="6">
        <f>BS13/1.2</f>
        <v>13725000</v>
      </c>
      <c r="BR13" s="6">
        <f>BS13-BQ13</f>
        <v>2745000</v>
      </c>
      <c r="BS13" s="29">
        <v>16470000</v>
      </c>
      <c r="BT13" s="6"/>
      <c r="BU13" s="6"/>
      <c r="BV13" s="34"/>
      <c r="BW13" s="6">
        <f t="shared" si="2"/>
        <v>18375000</v>
      </c>
      <c r="BX13" s="6">
        <f t="shared" si="3"/>
        <v>3675000</v>
      </c>
      <c r="BY13" s="6">
        <v>22050000</v>
      </c>
      <c r="BZ13" s="6"/>
      <c r="CA13" s="6"/>
      <c r="CB13" s="29"/>
      <c r="CC13" s="6"/>
      <c r="CD13" s="6"/>
      <c r="CE13" s="31"/>
      <c r="CF13" s="6">
        <f t="shared" si="4"/>
        <v>18850000</v>
      </c>
      <c r="CG13" s="6">
        <f t="shared" si="5"/>
        <v>3770000</v>
      </c>
      <c r="CH13" s="29">
        <v>22620000</v>
      </c>
      <c r="CI13" s="10" t="s">
        <v>52</v>
      </c>
      <c r="CJ13" s="38"/>
    </row>
    <row r="14" spans="1:88" s="16" customFormat="1" ht="25.5">
      <c r="A14" s="5">
        <v>7</v>
      </c>
      <c r="B14" s="39" t="s">
        <v>33</v>
      </c>
      <c r="C14" s="5" t="s">
        <v>45</v>
      </c>
      <c r="D14" s="5">
        <v>600</v>
      </c>
      <c r="E14" s="41">
        <v>12324000</v>
      </c>
      <c r="F14" s="6"/>
      <c r="G14" s="6"/>
      <c r="H14" s="28"/>
      <c r="I14" s="6"/>
      <c r="J14" s="6"/>
      <c r="K14" s="34"/>
      <c r="L14" s="44">
        <f>N14/1.2</f>
        <v>8250000</v>
      </c>
      <c r="M14" s="6">
        <f>N14-L14</f>
        <v>1650000</v>
      </c>
      <c r="N14" s="29">
        <v>9900000</v>
      </c>
      <c r="O14" s="6"/>
      <c r="P14" s="6"/>
      <c r="Q14" s="29"/>
      <c r="R14" s="7"/>
      <c r="S14" s="7"/>
      <c r="T14" s="29"/>
      <c r="U14" s="29">
        <f>W14/1.2</f>
        <v>10050000</v>
      </c>
      <c r="V14" s="29">
        <f>W14-U14</f>
        <v>2010000</v>
      </c>
      <c r="W14" s="29">
        <v>12060000</v>
      </c>
      <c r="X14" s="6"/>
      <c r="Y14" s="6"/>
      <c r="Z14" s="34"/>
      <c r="AA14" s="6"/>
      <c r="AB14" s="6"/>
      <c r="AC14" s="29"/>
      <c r="AD14" s="6"/>
      <c r="AE14" s="6"/>
      <c r="AF14" s="29"/>
      <c r="AG14" s="6"/>
      <c r="AH14" s="6"/>
      <c r="AI14" s="29"/>
      <c r="AJ14" s="6"/>
      <c r="AK14" s="6"/>
      <c r="AL14" s="6"/>
      <c r="AM14" s="6"/>
      <c r="AN14" s="6"/>
      <c r="AO14" s="34"/>
      <c r="AP14" s="6"/>
      <c r="AQ14" s="6"/>
      <c r="AR14" s="33"/>
      <c r="AS14" s="6"/>
      <c r="AT14" s="6"/>
      <c r="AU14" s="31"/>
      <c r="AV14" s="6"/>
      <c r="AW14" s="6"/>
      <c r="AX14" s="29"/>
      <c r="AY14" s="6">
        <f>BA14/1.2</f>
        <v>8815000</v>
      </c>
      <c r="AZ14" s="6">
        <f>BA14-AY14</f>
        <v>1763000</v>
      </c>
      <c r="BA14" s="29">
        <v>10578000</v>
      </c>
      <c r="BB14" s="6">
        <f>BD14/1.2</f>
        <v>9987000</v>
      </c>
      <c r="BC14" s="6">
        <f>BD14-BB14</f>
        <v>1997400</v>
      </c>
      <c r="BD14" s="29">
        <v>11984400</v>
      </c>
      <c r="BE14" s="6"/>
      <c r="BF14" s="6"/>
      <c r="BG14" s="34"/>
      <c r="BH14" s="6"/>
      <c r="BI14" s="6"/>
      <c r="BJ14" s="29"/>
      <c r="BK14" s="6"/>
      <c r="BL14" s="6"/>
      <c r="BM14" s="29"/>
      <c r="BN14" s="6"/>
      <c r="BO14" s="6"/>
      <c r="BP14" s="34"/>
      <c r="BQ14" s="6"/>
      <c r="BR14" s="6"/>
      <c r="BS14" s="29"/>
      <c r="BT14" s="6"/>
      <c r="BU14" s="6"/>
      <c r="BV14" s="34"/>
      <c r="BW14" s="6">
        <f t="shared" si="2"/>
        <v>14925000</v>
      </c>
      <c r="BX14" s="6">
        <f t="shared" si="3"/>
        <v>2985000</v>
      </c>
      <c r="BY14" s="6">
        <v>17910000</v>
      </c>
      <c r="BZ14" s="6">
        <f>CB14/1.2</f>
        <v>10220000</v>
      </c>
      <c r="CA14" s="6">
        <f>CB14-BZ14</f>
        <v>2044000</v>
      </c>
      <c r="CB14" s="29">
        <v>12264000</v>
      </c>
      <c r="CC14" s="6"/>
      <c r="CD14" s="6"/>
      <c r="CE14" s="31"/>
      <c r="CF14" s="6">
        <f t="shared" si="4"/>
        <v>10189000</v>
      </c>
      <c r="CG14" s="6">
        <f t="shared" si="5"/>
        <v>2037800</v>
      </c>
      <c r="CH14" s="29">
        <v>12226800</v>
      </c>
      <c r="CI14" s="10" t="s">
        <v>49</v>
      </c>
      <c r="CJ14" s="38"/>
    </row>
    <row r="15" spans="1:88" s="16" customFormat="1" ht="12.75">
      <c r="A15" s="5">
        <v>8</v>
      </c>
      <c r="B15" s="39" t="s">
        <v>34</v>
      </c>
      <c r="C15" s="5" t="s">
        <v>0</v>
      </c>
      <c r="D15" s="24">
        <v>4000</v>
      </c>
      <c r="E15" s="41">
        <v>12224000</v>
      </c>
      <c r="F15" s="6"/>
      <c r="G15" s="6"/>
      <c r="H15" s="28"/>
      <c r="I15" s="6"/>
      <c r="J15" s="6"/>
      <c r="K15" s="34"/>
      <c r="L15" s="6"/>
      <c r="M15" s="6"/>
      <c r="N15" s="34"/>
      <c r="O15" s="6"/>
      <c r="P15" s="6"/>
      <c r="Q15" s="29"/>
      <c r="R15" s="7"/>
      <c r="S15" s="7"/>
      <c r="T15" s="29"/>
      <c r="U15" s="22"/>
      <c r="V15" s="22"/>
      <c r="W15" s="34"/>
      <c r="X15" s="6"/>
      <c r="Y15" s="6"/>
      <c r="Z15" s="34"/>
      <c r="AA15" s="6"/>
      <c r="AB15" s="6"/>
      <c r="AC15" s="29"/>
      <c r="AD15" s="6"/>
      <c r="AE15" s="6"/>
      <c r="AF15" s="29"/>
      <c r="AG15" s="6"/>
      <c r="AH15" s="6"/>
      <c r="AI15" s="29"/>
      <c r="AJ15" s="6">
        <f>AL15/1.2</f>
        <v>9793333.333333334</v>
      </c>
      <c r="AK15" s="6">
        <f>AL15-AJ15</f>
        <v>1958666.666666666</v>
      </c>
      <c r="AL15" s="6">
        <v>11752000</v>
      </c>
      <c r="AM15" s="6"/>
      <c r="AN15" s="6"/>
      <c r="AO15" s="34"/>
      <c r="AP15" s="6"/>
      <c r="AQ15" s="6"/>
      <c r="AR15" s="6"/>
      <c r="AS15" s="6"/>
      <c r="AT15" s="6"/>
      <c r="AU15" s="29"/>
      <c r="AV15" s="6"/>
      <c r="AW15" s="6"/>
      <c r="AX15" s="29"/>
      <c r="AY15" s="6"/>
      <c r="AZ15" s="6"/>
      <c r="BA15" s="34"/>
      <c r="BB15" s="6"/>
      <c r="BC15" s="6"/>
      <c r="BD15" s="29"/>
      <c r="BE15" s="6"/>
      <c r="BF15" s="6"/>
      <c r="BG15" s="34"/>
      <c r="BH15" s="44">
        <f>BJ15/1.2</f>
        <v>9500000</v>
      </c>
      <c r="BI15" s="6">
        <f>BJ15-BH15</f>
        <v>1900000</v>
      </c>
      <c r="BJ15" s="29">
        <v>11400000</v>
      </c>
      <c r="BK15" s="6"/>
      <c r="BL15" s="6"/>
      <c r="BM15" s="29"/>
      <c r="BN15" s="6"/>
      <c r="BO15" s="6"/>
      <c r="BP15" s="34"/>
      <c r="BQ15" s="6"/>
      <c r="BR15" s="6"/>
      <c r="BS15" s="29"/>
      <c r="BT15" s="6"/>
      <c r="BU15" s="6"/>
      <c r="BV15" s="34"/>
      <c r="BW15" s="6"/>
      <c r="BX15" s="6"/>
      <c r="BY15" s="6"/>
      <c r="BZ15" s="6"/>
      <c r="CA15" s="6"/>
      <c r="CB15" s="42"/>
      <c r="CC15" s="6"/>
      <c r="CD15" s="6"/>
      <c r="CE15" s="31"/>
      <c r="CF15" s="44">
        <f t="shared" si="4"/>
        <v>1146000</v>
      </c>
      <c r="CG15" s="6">
        <f t="shared" si="5"/>
        <v>229200</v>
      </c>
      <c r="CH15" s="29">
        <v>1375200</v>
      </c>
      <c r="CI15" s="10" t="s">
        <v>56</v>
      </c>
      <c r="CJ15" s="38"/>
    </row>
    <row r="16" spans="1:88" s="16" customFormat="1" ht="12.75">
      <c r="A16" s="5">
        <v>9</v>
      </c>
      <c r="B16" s="39" t="s">
        <v>35</v>
      </c>
      <c r="C16" s="5" t="s">
        <v>11</v>
      </c>
      <c r="D16" s="5">
        <v>500</v>
      </c>
      <c r="E16" s="41">
        <v>29000000</v>
      </c>
      <c r="F16" s="6"/>
      <c r="G16" s="6"/>
      <c r="H16" s="28"/>
      <c r="I16" s="6"/>
      <c r="J16" s="6"/>
      <c r="K16" s="34"/>
      <c r="L16" s="6"/>
      <c r="M16" s="6"/>
      <c r="N16" s="34"/>
      <c r="O16" s="44">
        <f t="shared" ref="O16:O19" si="8">Q16/1.2</f>
        <v>24150000</v>
      </c>
      <c r="P16" s="6">
        <f t="shared" ref="P16:P19" si="9">Q16-O16</f>
        <v>4830000</v>
      </c>
      <c r="Q16" s="29">
        <v>28980000</v>
      </c>
      <c r="R16" s="7"/>
      <c r="S16" s="7"/>
      <c r="T16" s="29"/>
      <c r="U16" s="22"/>
      <c r="V16" s="22"/>
      <c r="W16" s="34"/>
      <c r="X16" s="6"/>
      <c r="Y16" s="6"/>
      <c r="Z16" s="34"/>
      <c r="AA16" s="6"/>
      <c r="AB16" s="6"/>
      <c r="AC16" s="29"/>
      <c r="AD16" s="6"/>
      <c r="AE16" s="6"/>
      <c r="AF16" s="29"/>
      <c r="AG16" s="6"/>
      <c r="AH16" s="6"/>
      <c r="AI16" s="29"/>
      <c r="AJ16" s="6"/>
      <c r="AK16" s="6"/>
      <c r="AL16" s="6"/>
      <c r="AM16" s="6"/>
      <c r="AN16" s="6"/>
      <c r="AO16" s="34"/>
      <c r="AP16" s="6"/>
      <c r="AQ16" s="6"/>
      <c r="AR16" s="6"/>
      <c r="AS16" s="6"/>
      <c r="AT16" s="6"/>
      <c r="AU16" s="29"/>
      <c r="AV16" s="6"/>
      <c r="AW16" s="6"/>
      <c r="AX16" s="29"/>
      <c r="AY16" s="6"/>
      <c r="AZ16" s="6"/>
      <c r="BA16" s="34"/>
      <c r="BB16" s="6"/>
      <c r="BC16" s="6"/>
      <c r="BD16" s="29"/>
      <c r="BE16" s="6"/>
      <c r="BF16" s="6"/>
      <c r="BG16" s="34"/>
      <c r="BH16" s="6"/>
      <c r="BI16" s="6"/>
      <c r="BJ16" s="29"/>
      <c r="BK16" s="6"/>
      <c r="BL16" s="6"/>
      <c r="BM16" s="29"/>
      <c r="BN16" s="6"/>
      <c r="BO16" s="6"/>
      <c r="BP16" s="34"/>
      <c r="BQ16" s="6"/>
      <c r="BR16" s="6"/>
      <c r="BS16" s="29"/>
      <c r="BT16" s="6"/>
      <c r="BU16" s="6"/>
      <c r="BV16" s="34"/>
      <c r="BW16" s="6"/>
      <c r="BX16" s="6"/>
      <c r="BY16" s="6"/>
      <c r="BZ16" s="6"/>
      <c r="CA16" s="6"/>
      <c r="CB16" s="34"/>
      <c r="CC16" s="6"/>
      <c r="CD16" s="6"/>
      <c r="CE16" s="29"/>
      <c r="CF16" s="44">
        <f t="shared" si="4"/>
        <v>24120000</v>
      </c>
      <c r="CG16" s="6">
        <f t="shared" si="5"/>
        <v>4824000</v>
      </c>
      <c r="CH16" s="29">
        <v>28944000</v>
      </c>
      <c r="CI16" s="10" t="s">
        <v>14</v>
      </c>
      <c r="CJ16" s="38"/>
    </row>
    <row r="17" spans="1:88" s="16" customFormat="1" ht="25.5">
      <c r="A17" s="5">
        <v>10</v>
      </c>
      <c r="B17" s="39" t="s">
        <v>35</v>
      </c>
      <c r="C17" s="5" t="s">
        <v>11</v>
      </c>
      <c r="D17" s="5">
        <v>108.1</v>
      </c>
      <c r="E17" s="41">
        <v>6053600</v>
      </c>
      <c r="F17" s="6"/>
      <c r="G17" s="6"/>
      <c r="H17" s="28"/>
      <c r="I17" s="6"/>
      <c r="J17" s="6"/>
      <c r="K17" s="34"/>
      <c r="L17" s="6"/>
      <c r="M17" s="6"/>
      <c r="N17" s="34"/>
      <c r="O17" s="6">
        <f t="shared" si="8"/>
        <v>5221230</v>
      </c>
      <c r="P17" s="6">
        <f t="shared" si="9"/>
        <v>1044246</v>
      </c>
      <c r="Q17" s="29">
        <v>6265476</v>
      </c>
      <c r="R17" s="7"/>
      <c r="S17" s="7"/>
      <c r="T17" s="29"/>
      <c r="U17" s="22"/>
      <c r="V17" s="22"/>
      <c r="W17" s="34"/>
      <c r="X17" s="44">
        <f>Z17/1.2</f>
        <v>4954583</v>
      </c>
      <c r="Y17" s="6">
        <f>Z17-X17</f>
        <v>990916.59999999963</v>
      </c>
      <c r="Z17" s="29">
        <v>5945499.5999999996</v>
      </c>
      <c r="AA17" s="6"/>
      <c r="AB17" s="6"/>
      <c r="AC17" s="29"/>
      <c r="AD17" s="6"/>
      <c r="AE17" s="6"/>
      <c r="AF17" s="29"/>
      <c r="AG17" s="6"/>
      <c r="AH17" s="6"/>
      <c r="AI17" s="29"/>
      <c r="AJ17" s="6"/>
      <c r="AK17" s="6"/>
      <c r="AL17" s="6"/>
      <c r="AM17" s="6"/>
      <c r="AN17" s="6"/>
      <c r="AO17" s="34"/>
      <c r="AP17" s="6"/>
      <c r="AQ17" s="6"/>
      <c r="AR17" s="6"/>
      <c r="AS17" s="6"/>
      <c r="AT17" s="6"/>
      <c r="AU17" s="29"/>
      <c r="AV17" s="6"/>
      <c r="AW17" s="6"/>
      <c r="AX17" s="29"/>
      <c r="AY17" s="6"/>
      <c r="AZ17" s="6"/>
      <c r="BA17" s="34"/>
      <c r="BB17" s="6"/>
      <c r="BC17" s="6"/>
      <c r="BD17" s="29"/>
      <c r="BE17" s="6"/>
      <c r="BF17" s="6"/>
      <c r="BG17" s="34"/>
      <c r="BH17" s="6"/>
      <c r="BI17" s="6"/>
      <c r="BJ17" s="29"/>
      <c r="BK17" s="6"/>
      <c r="BL17" s="6"/>
      <c r="BM17" s="29"/>
      <c r="BN17" s="6"/>
      <c r="BO17" s="6"/>
      <c r="BP17" s="34"/>
      <c r="BQ17" s="6"/>
      <c r="BR17" s="6"/>
      <c r="BS17" s="29"/>
      <c r="BT17" s="6"/>
      <c r="BU17" s="6"/>
      <c r="BV17" s="34"/>
      <c r="BW17" s="6">
        <f t="shared" ref="BW17:BW21" si="10">BY17/1.2</f>
        <v>5594175</v>
      </c>
      <c r="BX17" s="6">
        <f t="shared" ref="BX17:BX26" si="11">BY17-BW17</f>
        <v>1118835</v>
      </c>
      <c r="BY17" s="6">
        <v>6713010</v>
      </c>
      <c r="BZ17" s="6"/>
      <c r="CA17" s="6"/>
      <c r="CB17" s="42"/>
      <c r="CC17" s="6"/>
      <c r="CD17" s="6"/>
      <c r="CE17" s="31"/>
      <c r="CF17" s="6">
        <f t="shared" si="4"/>
        <v>5214743.333333334</v>
      </c>
      <c r="CG17" s="6">
        <f t="shared" si="5"/>
        <v>1042948.666666666</v>
      </c>
      <c r="CH17" s="29">
        <v>6257692</v>
      </c>
      <c r="CI17" s="10" t="s">
        <v>19</v>
      </c>
      <c r="CJ17" s="38"/>
    </row>
    <row r="18" spans="1:88" s="16" customFormat="1" ht="12.75">
      <c r="A18" s="5">
        <v>11</v>
      </c>
      <c r="B18" s="39" t="s">
        <v>36</v>
      </c>
      <c r="C18" s="5" t="s">
        <v>46</v>
      </c>
      <c r="D18" s="5">
        <v>71.400000000000006</v>
      </c>
      <c r="E18" s="41">
        <v>5569200</v>
      </c>
      <c r="F18" s="6"/>
      <c r="G18" s="6"/>
      <c r="H18" s="33"/>
      <c r="I18" s="6"/>
      <c r="J18" s="6"/>
      <c r="K18" s="34"/>
      <c r="L18" s="6"/>
      <c r="M18" s="6"/>
      <c r="N18" s="34"/>
      <c r="O18" s="44">
        <f t="shared" si="8"/>
        <v>4641000</v>
      </c>
      <c r="P18" s="44">
        <f t="shared" si="9"/>
        <v>928200</v>
      </c>
      <c r="Q18" s="46">
        <v>5569200</v>
      </c>
      <c r="R18" s="7"/>
      <c r="S18" s="7"/>
      <c r="T18" s="29"/>
      <c r="U18" s="22"/>
      <c r="V18" s="22"/>
      <c r="W18" s="34"/>
      <c r="X18" s="6"/>
      <c r="Y18" s="6"/>
      <c r="Z18" s="34"/>
      <c r="AA18" s="6"/>
      <c r="AB18" s="6"/>
      <c r="AC18" s="29"/>
      <c r="AD18" s="6"/>
      <c r="AE18" s="6"/>
      <c r="AF18" s="29"/>
      <c r="AG18" s="6"/>
      <c r="AH18" s="6"/>
      <c r="AI18" s="29"/>
      <c r="AJ18" s="6"/>
      <c r="AK18" s="6"/>
      <c r="AL18" s="6"/>
      <c r="AM18" s="6"/>
      <c r="AN18" s="6"/>
      <c r="AO18" s="34"/>
      <c r="AP18" s="6"/>
      <c r="AQ18" s="6"/>
      <c r="AR18" s="6"/>
      <c r="AS18" s="6"/>
      <c r="AT18" s="6"/>
      <c r="AU18" s="29"/>
      <c r="AV18" s="6"/>
      <c r="AW18" s="6"/>
      <c r="AX18" s="29"/>
      <c r="AY18" s="6"/>
      <c r="AZ18" s="6"/>
      <c r="BA18" s="34"/>
      <c r="BB18" s="6"/>
      <c r="BC18" s="6"/>
      <c r="BD18" s="29"/>
      <c r="BE18" s="6"/>
      <c r="BF18" s="6"/>
      <c r="BG18" s="34"/>
      <c r="BH18" s="6"/>
      <c r="BI18" s="6"/>
      <c r="BJ18" s="29"/>
      <c r="BK18" s="6"/>
      <c r="BL18" s="6"/>
      <c r="BM18" s="29"/>
      <c r="BN18" s="6"/>
      <c r="BO18" s="6"/>
      <c r="BP18" s="34"/>
      <c r="BQ18" s="6"/>
      <c r="BR18" s="6"/>
      <c r="BS18" s="29"/>
      <c r="BT18" s="6"/>
      <c r="BU18" s="6"/>
      <c r="BV18" s="34"/>
      <c r="BW18" s="6">
        <f t="shared" si="10"/>
        <v>7407750</v>
      </c>
      <c r="BX18" s="6">
        <f t="shared" si="11"/>
        <v>1481550</v>
      </c>
      <c r="BY18" s="6">
        <v>8889300</v>
      </c>
      <c r="BZ18" s="6"/>
      <c r="CA18" s="6"/>
      <c r="CB18" s="34"/>
      <c r="CC18" s="6"/>
      <c r="CD18" s="6"/>
      <c r="CE18" s="31"/>
      <c r="CF18" s="44">
        <f t="shared" si="4"/>
        <v>4574955</v>
      </c>
      <c r="CG18" s="6">
        <f t="shared" si="5"/>
        <v>914991</v>
      </c>
      <c r="CH18" s="29">
        <v>5489946</v>
      </c>
      <c r="CI18" s="10" t="s">
        <v>14</v>
      </c>
      <c r="CJ18" s="38"/>
    </row>
    <row r="19" spans="1:88" s="16" customFormat="1" ht="25.5">
      <c r="A19" s="5">
        <v>12</v>
      </c>
      <c r="B19" s="39" t="s">
        <v>37</v>
      </c>
      <c r="C19" s="5" t="s">
        <v>12</v>
      </c>
      <c r="D19" s="24">
        <v>20400</v>
      </c>
      <c r="E19" s="41">
        <v>18360000</v>
      </c>
      <c r="F19" s="6"/>
      <c r="G19" s="6"/>
      <c r="H19" s="33"/>
      <c r="I19" s="6"/>
      <c r="J19" s="6"/>
      <c r="K19" s="34"/>
      <c r="L19" s="6"/>
      <c r="M19" s="6"/>
      <c r="N19" s="34"/>
      <c r="O19" s="44">
        <f t="shared" si="8"/>
        <v>16830000</v>
      </c>
      <c r="P19" s="6">
        <f t="shared" si="9"/>
        <v>3366000</v>
      </c>
      <c r="Q19" s="29">
        <v>20196000</v>
      </c>
      <c r="R19" s="7"/>
      <c r="S19" s="7"/>
      <c r="T19" s="29"/>
      <c r="U19" s="22"/>
      <c r="V19" s="22"/>
      <c r="W19" s="34"/>
      <c r="X19" s="6"/>
      <c r="Y19" s="6"/>
      <c r="Z19" s="34"/>
      <c r="AA19" s="6">
        <f>AC19/1.2</f>
        <v>18462000</v>
      </c>
      <c r="AB19" s="6">
        <f>AC19-AA19</f>
        <v>3692400</v>
      </c>
      <c r="AC19" s="29">
        <v>22154400</v>
      </c>
      <c r="AD19" s="6"/>
      <c r="AE19" s="6"/>
      <c r="AF19" s="29"/>
      <c r="AG19" s="6"/>
      <c r="AH19" s="6"/>
      <c r="AI19" s="29"/>
      <c r="AJ19" s="6">
        <f>AL19/1.2</f>
        <v>17680000</v>
      </c>
      <c r="AK19" s="6">
        <f>AL19-AJ19</f>
        <v>3536000</v>
      </c>
      <c r="AL19" s="6">
        <v>21216000</v>
      </c>
      <c r="AM19" s="6"/>
      <c r="AN19" s="6"/>
      <c r="AO19" s="34"/>
      <c r="AP19" s="6"/>
      <c r="AQ19" s="6"/>
      <c r="AR19" s="6"/>
      <c r="AS19" s="6"/>
      <c r="AT19" s="6"/>
      <c r="AU19" s="29"/>
      <c r="AV19" s="6"/>
      <c r="AW19" s="6"/>
      <c r="AX19" s="29"/>
      <c r="AY19" s="6"/>
      <c r="AZ19" s="6"/>
      <c r="BA19" s="34"/>
      <c r="BB19" s="6"/>
      <c r="BC19" s="6"/>
      <c r="BD19" s="29"/>
      <c r="BE19" s="6"/>
      <c r="BF19" s="6"/>
      <c r="BG19" s="34"/>
      <c r="BH19" s="6"/>
      <c r="BI19" s="6"/>
      <c r="BJ19" s="29"/>
      <c r="BK19" s="6"/>
      <c r="BL19" s="6"/>
      <c r="BM19" s="29"/>
      <c r="BN19" s="6"/>
      <c r="BO19" s="6"/>
      <c r="BP19" s="34"/>
      <c r="BQ19" s="6"/>
      <c r="BR19" s="6"/>
      <c r="BS19" s="29"/>
      <c r="BT19" s="6"/>
      <c r="BU19" s="6"/>
      <c r="BV19" s="34"/>
      <c r="BW19" s="6">
        <f t="shared" si="10"/>
        <v>21675000</v>
      </c>
      <c r="BX19" s="6">
        <f t="shared" si="11"/>
        <v>4335000</v>
      </c>
      <c r="BY19" s="6">
        <v>26010000</v>
      </c>
      <c r="BZ19" s="6"/>
      <c r="CA19" s="6"/>
      <c r="CB19" s="42"/>
      <c r="CC19" s="6"/>
      <c r="CD19" s="6"/>
      <c r="CE19" s="31"/>
      <c r="CF19" s="6">
        <f t="shared" si="4"/>
        <v>19890000</v>
      </c>
      <c r="CG19" s="6">
        <f t="shared" si="5"/>
        <v>3978000</v>
      </c>
      <c r="CH19" s="29">
        <v>23868000</v>
      </c>
      <c r="CI19" s="47" t="s">
        <v>62</v>
      </c>
      <c r="CJ19" s="38"/>
    </row>
    <row r="20" spans="1:88" s="16" customFormat="1" ht="12.75">
      <c r="A20" s="5">
        <v>13</v>
      </c>
      <c r="B20" s="39" t="s">
        <v>38</v>
      </c>
      <c r="C20" s="5" t="s">
        <v>10</v>
      </c>
      <c r="D20" s="24">
        <v>25000</v>
      </c>
      <c r="E20" s="41">
        <v>7500000</v>
      </c>
      <c r="F20" s="6"/>
      <c r="G20" s="6"/>
      <c r="H20" s="33"/>
      <c r="I20" s="6">
        <f>K20/1.2</f>
        <v>8333333.333333334</v>
      </c>
      <c r="J20" s="6">
        <f t="shared" ref="J20:J21" si="12">K20-I20</f>
        <v>1666666.666666666</v>
      </c>
      <c r="K20" s="34">
        <v>10000000</v>
      </c>
      <c r="L20" s="6"/>
      <c r="M20" s="6"/>
      <c r="N20" s="34"/>
      <c r="O20" s="6"/>
      <c r="P20" s="6"/>
      <c r="Q20" s="29"/>
      <c r="R20" s="6">
        <f t="shared" ref="R20:R21" si="13">T20/1.2</f>
        <v>10000000</v>
      </c>
      <c r="S20" s="6">
        <f t="shared" ref="S20:S21" si="14">T20-R20</f>
        <v>2000000</v>
      </c>
      <c r="T20" s="29">
        <v>12000000</v>
      </c>
      <c r="U20" s="29">
        <f>W20/1.2</f>
        <v>6000000</v>
      </c>
      <c r="V20" s="29">
        <f>W20-U20</f>
        <v>1200000</v>
      </c>
      <c r="W20" s="29">
        <v>7200000</v>
      </c>
      <c r="X20" s="6"/>
      <c r="Y20" s="6"/>
      <c r="Z20" s="34"/>
      <c r="AA20" s="6"/>
      <c r="AB20" s="6"/>
      <c r="AC20" s="29"/>
      <c r="AD20" s="43">
        <f>AF20/1.2</f>
        <v>12083333.333333334</v>
      </c>
      <c r="AE20" s="43">
        <f>AF20-AD20</f>
        <v>2416666.666666666</v>
      </c>
      <c r="AF20" s="29">
        <v>14500000</v>
      </c>
      <c r="AG20" s="6">
        <f t="shared" ref="AG20:AG22" si="15">AI20/1.2</f>
        <v>5833000</v>
      </c>
      <c r="AH20" s="6">
        <f t="shared" ref="AH20:AH22" si="16">AI20-AG20</f>
        <v>1166600</v>
      </c>
      <c r="AI20" s="29">
        <v>6999600</v>
      </c>
      <c r="AJ20" s="6"/>
      <c r="AK20" s="6"/>
      <c r="AL20" s="6"/>
      <c r="AM20" s="6"/>
      <c r="AN20" s="6"/>
      <c r="AO20" s="34"/>
      <c r="AP20" s="6"/>
      <c r="AQ20" s="6"/>
      <c r="AR20" s="6"/>
      <c r="AS20" s="6"/>
      <c r="AT20" s="6"/>
      <c r="AU20" s="31"/>
      <c r="AV20" s="6"/>
      <c r="AW20" s="6"/>
      <c r="AX20" s="29"/>
      <c r="AY20" s="6"/>
      <c r="AZ20" s="6"/>
      <c r="BA20" s="34"/>
      <c r="BB20" s="44">
        <f>BD20/1.2</f>
        <v>5818750</v>
      </c>
      <c r="BC20" s="6">
        <f>BD20-BB20</f>
        <v>1163750</v>
      </c>
      <c r="BD20" s="29">
        <v>6982500</v>
      </c>
      <c r="BE20" s="6">
        <f>BG20/1.2</f>
        <v>7083333</v>
      </c>
      <c r="BF20" s="6">
        <f>BG20-BE20</f>
        <v>1416666.5999999996</v>
      </c>
      <c r="BG20" s="29">
        <v>8499999.5999999996</v>
      </c>
      <c r="BH20" s="6"/>
      <c r="BI20" s="6"/>
      <c r="BJ20" s="29"/>
      <c r="BK20" s="6"/>
      <c r="BL20" s="6"/>
      <c r="BM20" s="29"/>
      <c r="BN20" s="6"/>
      <c r="BO20" s="6"/>
      <c r="BP20" s="34"/>
      <c r="BQ20" s="6"/>
      <c r="BR20" s="6"/>
      <c r="BS20" s="29"/>
      <c r="BT20" s="6"/>
      <c r="BU20" s="6"/>
      <c r="BV20" s="34"/>
      <c r="BW20" s="6">
        <f t="shared" si="10"/>
        <v>11000000</v>
      </c>
      <c r="BX20" s="6">
        <f t="shared" si="11"/>
        <v>2200000</v>
      </c>
      <c r="BY20" s="6">
        <v>13200000</v>
      </c>
      <c r="BZ20" s="6"/>
      <c r="CA20" s="6"/>
      <c r="CB20" s="42"/>
      <c r="CC20" s="6"/>
      <c r="CD20" s="6"/>
      <c r="CE20" s="31"/>
      <c r="CF20" s="6">
        <f t="shared" si="4"/>
        <v>10166666.666666668</v>
      </c>
      <c r="CG20" s="6">
        <f t="shared" si="5"/>
        <v>2033333.3333333321</v>
      </c>
      <c r="CH20" s="29">
        <v>12200000</v>
      </c>
      <c r="CI20" s="10" t="s">
        <v>15</v>
      </c>
      <c r="CJ20" s="38"/>
    </row>
    <row r="21" spans="1:88" s="16" customFormat="1" ht="12.75">
      <c r="A21" s="5">
        <v>14</v>
      </c>
      <c r="B21" s="39" t="s">
        <v>39</v>
      </c>
      <c r="C21" s="5" t="s">
        <v>10</v>
      </c>
      <c r="D21" s="24">
        <v>10000</v>
      </c>
      <c r="E21" s="41">
        <v>5500000</v>
      </c>
      <c r="F21" s="6"/>
      <c r="G21" s="6"/>
      <c r="H21" s="33"/>
      <c r="I21" s="6">
        <f t="shared" ref="I21" si="17">K21/1.2</f>
        <v>6491666.666666667</v>
      </c>
      <c r="J21" s="6">
        <f t="shared" si="12"/>
        <v>1298333.333333333</v>
      </c>
      <c r="K21" s="34">
        <v>7790000</v>
      </c>
      <c r="L21" s="6"/>
      <c r="M21" s="6"/>
      <c r="N21" s="34"/>
      <c r="O21" s="6"/>
      <c r="P21" s="6"/>
      <c r="Q21" s="29"/>
      <c r="R21" s="6">
        <f t="shared" si="13"/>
        <v>6175000</v>
      </c>
      <c r="S21" s="6">
        <f t="shared" si="14"/>
        <v>1235000</v>
      </c>
      <c r="T21" s="29">
        <v>7410000</v>
      </c>
      <c r="U21" s="22"/>
      <c r="V21" s="22"/>
      <c r="W21" s="34"/>
      <c r="X21" s="6"/>
      <c r="Y21" s="6"/>
      <c r="Z21" s="34"/>
      <c r="AA21" s="6"/>
      <c r="AB21" s="6"/>
      <c r="AC21" s="29"/>
      <c r="AD21" s="6"/>
      <c r="AE21" s="6"/>
      <c r="AF21" s="29"/>
      <c r="AG21" s="44">
        <f t="shared" si="15"/>
        <v>4458330</v>
      </c>
      <c r="AH21" s="6">
        <f t="shared" si="16"/>
        <v>891666</v>
      </c>
      <c r="AI21" s="29">
        <v>5349996</v>
      </c>
      <c r="AJ21" s="6"/>
      <c r="AK21" s="6"/>
      <c r="AL21" s="6"/>
      <c r="AM21" s="6"/>
      <c r="AN21" s="6"/>
      <c r="AO21" s="34"/>
      <c r="AP21" s="6"/>
      <c r="AQ21" s="6"/>
      <c r="AR21" s="6"/>
      <c r="AS21" s="6">
        <f>AU21/1.2</f>
        <v>7100000</v>
      </c>
      <c r="AT21" s="6">
        <f>AU21-AS21</f>
        <v>1420000</v>
      </c>
      <c r="AU21" s="29">
        <v>8520000</v>
      </c>
      <c r="AV21" s="6"/>
      <c r="AW21" s="6"/>
      <c r="AX21" s="29"/>
      <c r="AY21" s="6"/>
      <c r="AZ21" s="6"/>
      <c r="BA21" s="34"/>
      <c r="BB21" s="6"/>
      <c r="BC21" s="6"/>
      <c r="BD21" s="29"/>
      <c r="BE21" s="6"/>
      <c r="BF21" s="6"/>
      <c r="BG21" s="34"/>
      <c r="BH21" s="6"/>
      <c r="BI21" s="6"/>
      <c r="BJ21" s="29"/>
      <c r="BK21" s="6"/>
      <c r="BL21" s="6"/>
      <c r="BM21" s="29"/>
      <c r="BN21" s="6"/>
      <c r="BO21" s="6"/>
      <c r="BP21" s="34"/>
      <c r="BQ21" s="6">
        <f>BS21/1.2</f>
        <v>4575000</v>
      </c>
      <c r="BR21" s="6">
        <f>BS21-BQ21</f>
        <v>915000</v>
      </c>
      <c r="BS21" s="29">
        <v>5490000</v>
      </c>
      <c r="BT21" s="6"/>
      <c r="BU21" s="6"/>
      <c r="BV21" s="34"/>
      <c r="BW21" s="6">
        <f t="shared" si="10"/>
        <v>6225000</v>
      </c>
      <c r="BX21" s="6">
        <f t="shared" si="11"/>
        <v>1245000</v>
      </c>
      <c r="BY21" s="6">
        <v>7470000</v>
      </c>
      <c r="BZ21" s="6"/>
      <c r="CA21" s="6"/>
      <c r="CB21" s="42"/>
      <c r="CC21" s="6"/>
      <c r="CD21" s="6"/>
      <c r="CE21" s="31"/>
      <c r="CF21" s="6">
        <f t="shared" si="4"/>
        <v>6500000</v>
      </c>
      <c r="CG21" s="6">
        <f t="shared" si="5"/>
        <v>1300000</v>
      </c>
      <c r="CH21" s="29">
        <v>7800000</v>
      </c>
      <c r="CI21" s="10" t="s">
        <v>52</v>
      </c>
      <c r="CJ21" s="38"/>
    </row>
    <row r="22" spans="1:88" s="16" customFormat="1" ht="25.5">
      <c r="A22" s="5">
        <v>15</v>
      </c>
      <c r="B22" s="39" t="s">
        <v>40</v>
      </c>
      <c r="C22" s="5" t="s">
        <v>0</v>
      </c>
      <c r="D22" s="24">
        <v>4500</v>
      </c>
      <c r="E22" s="41">
        <v>7650000</v>
      </c>
      <c r="F22" s="6"/>
      <c r="G22" s="6"/>
      <c r="H22" s="33"/>
      <c r="I22" s="6"/>
      <c r="J22" s="6"/>
      <c r="K22" s="34"/>
      <c r="L22" s="6"/>
      <c r="M22" s="6"/>
      <c r="N22" s="34"/>
      <c r="O22" s="6">
        <f t="shared" ref="O22:O26" si="18">Q22/1.2</f>
        <v>7087500</v>
      </c>
      <c r="P22" s="6">
        <f t="shared" ref="P22:P26" si="19">Q22-O22</f>
        <v>1417500</v>
      </c>
      <c r="Q22" s="29">
        <v>8505000</v>
      </c>
      <c r="R22" s="7"/>
      <c r="S22" s="7"/>
      <c r="T22" s="29"/>
      <c r="U22" s="22"/>
      <c r="V22" s="22"/>
      <c r="W22" s="34"/>
      <c r="X22" s="6"/>
      <c r="Y22" s="6"/>
      <c r="Z22" s="34"/>
      <c r="AA22" s="6"/>
      <c r="AB22" s="6"/>
      <c r="AC22" s="29"/>
      <c r="AD22" s="6"/>
      <c r="AE22" s="6"/>
      <c r="AF22" s="29"/>
      <c r="AG22" s="44">
        <f t="shared" si="15"/>
        <v>6000000</v>
      </c>
      <c r="AH22" s="6">
        <f t="shared" si="16"/>
        <v>1200000</v>
      </c>
      <c r="AI22" s="29">
        <v>7200000</v>
      </c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29"/>
      <c r="AV22" s="6"/>
      <c r="AW22" s="6"/>
      <c r="AX22" s="29"/>
      <c r="AY22" s="6"/>
      <c r="AZ22" s="6"/>
      <c r="BA22" s="34"/>
      <c r="BB22" s="6"/>
      <c r="BC22" s="6"/>
      <c r="BD22" s="29"/>
      <c r="BE22" s="6"/>
      <c r="BF22" s="6"/>
      <c r="BG22" s="34"/>
      <c r="BH22" s="6"/>
      <c r="BI22" s="6"/>
      <c r="BJ22" s="29"/>
      <c r="BK22" s="6"/>
      <c r="BL22" s="6"/>
      <c r="BM22" s="29"/>
      <c r="BN22" s="6"/>
      <c r="BO22" s="6"/>
      <c r="BP22" s="34"/>
      <c r="BQ22" s="6"/>
      <c r="BR22" s="6"/>
      <c r="BS22" s="29"/>
      <c r="BT22" s="6"/>
      <c r="BU22" s="6"/>
      <c r="BV22" s="6"/>
      <c r="BW22" s="6"/>
      <c r="BX22" s="6"/>
      <c r="BY22" s="6"/>
      <c r="BZ22" s="6"/>
      <c r="CA22" s="6"/>
      <c r="CB22" s="33"/>
      <c r="CC22" s="6"/>
      <c r="CD22" s="6"/>
      <c r="CE22" s="29"/>
      <c r="CF22" s="6"/>
      <c r="CG22" s="6"/>
      <c r="CH22" s="29"/>
      <c r="CI22" s="10" t="s">
        <v>52</v>
      </c>
      <c r="CJ22" s="38"/>
    </row>
    <row r="23" spans="1:88" s="16" customFormat="1" ht="12.75">
      <c r="A23" s="5">
        <v>16</v>
      </c>
      <c r="B23" s="39" t="s">
        <v>41</v>
      </c>
      <c r="C23" s="5" t="s">
        <v>45</v>
      </c>
      <c r="D23" s="24">
        <v>5000</v>
      </c>
      <c r="E23" s="41">
        <v>22500000</v>
      </c>
      <c r="F23" s="6"/>
      <c r="G23" s="6"/>
      <c r="H23" s="33"/>
      <c r="I23" s="6"/>
      <c r="J23" s="6"/>
      <c r="K23" s="34"/>
      <c r="L23" s="6"/>
      <c r="M23" s="6"/>
      <c r="N23" s="34"/>
      <c r="O23" s="6">
        <f t="shared" si="18"/>
        <v>19000000</v>
      </c>
      <c r="P23" s="6">
        <f t="shared" si="19"/>
        <v>3800000</v>
      </c>
      <c r="Q23" s="29">
        <v>22800000</v>
      </c>
      <c r="R23" s="7"/>
      <c r="S23" s="7"/>
      <c r="T23" s="29"/>
      <c r="U23" s="22"/>
      <c r="V23" s="22"/>
      <c r="W23" s="34"/>
      <c r="X23" s="6"/>
      <c r="Y23" s="6"/>
      <c r="Z23" s="34"/>
      <c r="AA23" s="6"/>
      <c r="AB23" s="6"/>
      <c r="AC23" s="29"/>
      <c r="AD23" s="6"/>
      <c r="AE23" s="6"/>
      <c r="AF23" s="29"/>
      <c r="AG23" s="6"/>
      <c r="AH23" s="6"/>
      <c r="AI23" s="29"/>
      <c r="AJ23" s="44">
        <f t="shared" ref="AJ23:AJ24" si="20">AL23/1.2</f>
        <v>16658333.333333334</v>
      </c>
      <c r="AK23" s="6">
        <f t="shared" ref="AK23:AK24" si="21">AL23-AJ23</f>
        <v>3331666.666666666</v>
      </c>
      <c r="AL23" s="6">
        <v>19990000</v>
      </c>
      <c r="AM23" s="6"/>
      <c r="AN23" s="6"/>
      <c r="AO23" s="6"/>
      <c r="AP23" s="6"/>
      <c r="AQ23" s="6"/>
      <c r="AR23" s="6"/>
      <c r="AS23" s="6"/>
      <c r="AT23" s="6"/>
      <c r="AU23" s="31"/>
      <c r="AV23" s="6"/>
      <c r="AW23" s="6"/>
      <c r="AX23" s="29"/>
      <c r="AY23" s="6"/>
      <c r="AZ23" s="6"/>
      <c r="BA23" s="34"/>
      <c r="BB23" s="6">
        <f>BD23/1.2</f>
        <v>18318750</v>
      </c>
      <c r="BC23" s="6">
        <f>BD23-BB23</f>
        <v>3663750</v>
      </c>
      <c r="BD23" s="29">
        <v>21982500</v>
      </c>
      <c r="BE23" s="6"/>
      <c r="BF23" s="6"/>
      <c r="BG23" s="34"/>
      <c r="BH23" s="6"/>
      <c r="BI23" s="6"/>
      <c r="BJ23" s="29"/>
      <c r="BK23" s="6"/>
      <c r="BL23" s="6"/>
      <c r="BM23" s="29"/>
      <c r="BN23" s="6"/>
      <c r="BO23" s="6"/>
      <c r="BP23" s="34"/>
      <c r="BQ23" s="6"/>
      <c r="BR23" s="6"/>
      <c r="BS23" s="29"/>
      <c r="BT23" s="6"/>
      <c r="BU23" s="6"/>
      <c r="BV23" s="6"/>
      <c r="BW23" s="6">
        <f t="shared" ref="BW23:BW26" si="22">BY23/1.2</f>
        <v>19400000</v>
      </c>
      <c r="BX23" s="6">
        <f t="shared" si="11"/>
        <v>3880000</v>
      </c>
      <c r="BY23" s="6">
        <v>23280000</v>
      </c>
      <c r="BZ23" s="6"/>
      <c r="CA23" s="6"/>
      <c r="CB23" s="33"/>
      <c r="CC23" s="6">
        <f>CE23/1.2</f>
        <v>18708333.333333336</v>
      </c>
      <c r="CD23" s="6">
        <f>CE23-CC23</f>
        <v>3741666.6666666642</v>
      </c>
      <c r="CE23" s="29">
        <v>22450000</v>
      </c>
      <c r="CF23" s="6">
        <f>CH23/1.2</f>
        <v>21933333.333333336</v>
      </c>
      <c r="CG23" s="6">
        <f>CH23-CF23</f>
        <v>4386666.6666666642</v>
      </c>
      <c r="CH23" s="29">
        <v>26320000</v>
      </c>
      <c r="CI23" s="10" t="s">
        <v>53</v>
      </c>
      <c r="CJ23" s="38"/>
    </row>
    <row r="24" spans="1:88" s="16" customFormat="1" ht="25.5">
      <c r="A24" s="5">
        <v>17</v>
      </c>
      <c r="B24" s="39" t="s">
        <v>42</v>
      </c>
      <c r="C24" s="5" t="s">
        <v>45</v>
      </c>
      <c r="D24" s="24">
        <v>15000</v>
      </c>
      <c r="E24" s="41">
        <v>43500000</v>
      </c>
      <c r="F24" s="6"/>
      <c r="G24" s="6"/>
      <c r="H24" s="33"/>
      <c r="I24" s="6"/>
      <c r="J24" s="6"/>
      <c r="K24" s="34"/>
      <c r="L24" s="6"/>
      <c r="M24" s="6"/>
      <c r="N24" s="34"/>
      <c r="O24" s="44">
        <f t="shared" si="18"/>
        <v>37500000</v>
      </c>
      <c r="P24" s="6">
        <f t="shared" si="19"/>
        <v>7500000</v>
      </c>
      <c r="Q24" s="29">
        <v>45000000</v>
      </c>
      <c r="R24" s="7"/>
      <c r="S24" s="7"/>
      <c r="T24" s="29"/>
      <c r="U24" s="9"/>
      <c r="V24" s="9"/>
      <c r="W24" s="34"/>
      <c r="X24" s="6"/>
      <c r="Y24" s="6"/>
      <c r="Z24" s="34"/>
      <c r="AA24" s="6"/>
      <c r="AB24" s="6"/>
      <c r="AC24" s="29"/>
      <c r="AD24" s="6"/>
      <c r="AE24" s="6"/>
      <c r="AF24" s="29"/>
      <c r="AG24" s="6"/>
      <c r="AH24" s="6"/>
      <c r="AI24" s="29"/>
      <c r="AJ24" s="6">
        <f t="shared" si="20"/>
        <v>41487500</v>
      </c>
      <c r="AK24" s="6">
        <f t="shared" si="21"/>
        <v>8297500</v>
      </c>
      <c r="AL24" s="6">
        <v>49785000</v>
      </c>
      <c r="AM24" s="6"/>
      <c r="AN24" s="6"/>
      <c r="AO24" s="6"/>
      <c r="AP24" s="6">
        <f>AR24/1.2</f>
        <v>45000000</v>
      </c>
      <c r="AQ24" s="6">
        <f>AR24-AP24</f>
        <v>9000000</v>
      </c>
      <c r="AR24" s="28">
        <v>54000000</v>
      </c>
      <c r="AS24" s="6"/>
      <c r="AT24" s="6"/>
      <c r="AU24" s="31"/>
      <c r="AV24" s="6"/>
      <c r="AW24" s="6"/>
      <c r="AX24" s="29"/>
      <c r="AY24" s="6"/>
      <c r="AZ24" s="6"/>
      <c r="BA24" s="34"/>
      <c r="BB24" s="6"/>
      <c r="BC24" s="6"/>
      <c r="BD24" s="29"/>
      <c r="BE24" s="6"/>
      <c r="BF24" s="6"/>
      <c r="BG24" s="34"/>
      <c r="BH24" s="6"/>
      <c r="BI24" s="6"/>
      <c r="BJ24" s="29"/>
      <c r="BK24" s="6"/>
      <c r="BL24" s="6"/>
      <c r="BM24" s="29"/>
      <c r="BN24" s="6"/>
      <c r="BO24" s="6"/>
      <c r="BP24" s="34"/>
      <c r="BQ24" s="6"/>
      <c r="BR24" s="6"/>
      <c r="BS24" s="29"/>
      <c r="BT24" s="6"/>
      <c r="BU24" s="6"/>
      <c r="BV24" s="6"/>
      <c r="BW24" s="6">
        <f t="shared" si="22"/>
        <v>49575000</v>
      </c>
      <c r="BX24" s="6">
        <f t="shared" si="11"/>
        <v>9915000</v>
      </c>
      <c r="BY24" s="6">
        <v>59490000</v>
      </c>
      <c r="BZ24" s="6"/>
      <c r="CA24" s="6"/>
      <c r="CB24" s="33"/>
      <c r="CC24" s="6"/>
      <c r="CD24" s="6"/>
      <c r="CE24" s="31"/>
      <c r="CF24" s="6"/>
      <c r="CG24" s="6"/>
      <c r="CH24" s="29"/>
      <c r="CI24" s="47" t="s">
        <v>62</v>
      </c>
      <c r="CJ24" s="38"/>
    </row>
    <row r="25" spans="1:88" s="16" customFormat="1" ht="12.75">
      <c r="A25" s="5">
        <v>18</v>
      </c>
      <c r="B25" s="39" t="s">
        <v>43</v>
      </c>
      <c r="C25" s="5" t="s">
        <v>46</v>
      </c>
      <c r="D25" s="5">
        <v>50</v>
      </c>
      <c r="E25" s="41">
        <v>7789600</v>
      </c>
      <c r="F25" s="6"/>
      <c r="G25" s="6"/>
      <c r="H25" s="33"/>
      <c r="I25" s="6"/>
      <c r="J25" s="6"/>
      <c r="K25" s="34"/>
      <c r="L25" s="6"/>
      <c r="M25" s="6"/>
      <c r="N25" s="34"/>
      <c r="O25" s="44">
        <f t="shared" si="18"/>
        <v>6165000</v>
      </c>
      <c r="P25" s="6">
        <f t="shared" si="19"/>
        <v>1233000</v>
      </c>
      <c r="Q25" s="29">
        <v>7398000</v>
      </c>
      <c r="R25" s="7"/>
      <c r="S25" s="7"/>
      <c r="T25" s="29"/>
      <c r="U25" s="9"/>
      <c r="V25" s="9"/>
      <c r="W25" s="34"/>
      <c r="X25" s="6">
        <f t="shared" ref="X25:X26" si="23">Z25/1.2</f>
        <v>6666667.0000000009</v>
      </c>
      <c r="Y25" s="6">
        <f t="shared" ref="Y25:Y26" si="24">Z25-X25</f>
        <v>1333333.3999999994</v>
      </c>
      <c r="Z25" s="29">
        <v>8000000.4000000004</v>
      </c>
      <c r="AA25" s="6"/>
      <c r="AB25" s="6"/>
      <c r="AC25" s="29"/>
      <c r="AD25" s="6"/>
      <c r="AE25" s="6"/>
      <c r="AF25" s="29"/>
      <c r="AG25" s="6"/>
      <c r="AH25" s="6"/>
      <c r="AI25" s="29"/>
      <c r="AJ25" s="6"/>
      <c r="AK25" s="6"/>
      <c r="AL25" s="6"/>
      <c r="AM25" s="6"/>
      <c r="AN25" s="6"/>
      <c r="AO25" s="6"/>
      <c r="AP25" s="6"/>
      <c r="AQ25" s="6"/>
      <c r="AR25" s="6"/>
      <c r="AS25" s="6">
        <f t="shared" ref="AS25:AS26" si="25">AU25/1.2</f>
        <v>6227500</v>
      </c>
      <c r="AT25" s="6">
        <f t="shared" ref="AT25:AT26" si="26">AU25-AS25</f>
        <v>1245500</v>
      </c>
      <c r="AU25" s="29">
        <v>7473000</v>
      </c>
      <c r="AV25" s="29">
        <v>7500000</v>
      </c>
      <c r="AW25" s="6">
        <v>0</v>
      </c>
      <c r="AX25" s="29">
        <v>7500000</v>
      </c>
      <c r="AY25" s="6"/>
      <c r="AZ25" s="6"/>
      <c r="BA25" s="34"/>
      <c r="BB25" s="6"/>
      <c r="BC25" s="6"/>
      <c r="BD25" s="29"/>
      <c r="BE25" s="6"/>
      <c r="BF25" s="6"/>
      <c r="BG25" s="34"/>
      <c r="BH25" s="6"/>
      <c r="BI25" s="6"/>
      <c r="BJ25" s="29"/>
      <c r="BK25" s="6"/>
      <c r="BL25" s="6"/>
      <c r="BM25" s="29"/>
      <c r="BN25" s="6"/>
      <c r="BO25" s="6"/>
      <c r="BP25" s="34"/>
      <c r="BQ25" s="6"/>
      <c r="BR25" s="6"/>
      <c r="BS25" s="29"/>
      <c r="BT25" s="6"/>
      <c r="BU25" s="6"/>
      <c r="BV25" s="6"/>
      <c r="BW25" s="6">
        <f t="shared" si="22"/>
        <v>7425000</v>
      </c>
      <c r="BX25" s="6">
        <f t="shared" si="11"/>
        <v>1485000</v>
      </c>
      <c r="BY25" s="6">
        <v>8910000</v>
      </c>
      <c r="BZ25" s="6"/>
      <c r="CA25" s="6"/>
      <c r="CB25" s="33"/>
      <c r="CC25" s="6">
        <f t="shared" ref="CC25:CC26" si="27">CE25/1.2</f>
        <v>7291666.666666667</v>
      </c>
      <c r="CD25" s="6">
        <f t="shared" ref="CD25:CD26" si="28">CE25-CC25</f>
        <v>1458333.333333333</v>
      </c>
      <c r="CE25" s="29">
        <v>8750000</v>
      </c>
      <c r="CF25" s="6">
        <f t="shared" ref="CF25:CF26" si="29">CH25/1.2</f>
        <v>6453625</v>
      </c>
      <c r="CG25" s="6">
        <f t="shared" ref="CG25:CG26" si="30">CH25-CF25</f>
        <v>1290725</v>
      </c>
      <c r="CH25" s="29">
        <v>7744350</v>
      </c>
      <c r="CI25" s="10" t="s">
        <v>14</v>
      </c>
      <c r="CJ25" s="38"/>
    </row>
    <row r="26" spans="1:88" s="16" customFormat="1" ht="13.5">
      <c r="A26" s="5">
        <v>19</v>
      </c>
      <c r="B26" s="39" t="s">
        <v>44</v>
      </c>
      <c r="C26" s="5" t="s">
        <v>46</v>
      </c>
      <c r="D26" s="5">
        <v>130</v>
      </c>
      <c r="E26" s="41">
        <v>19604000</v>
      </c>
      <c r="F26" s="6"/>
      <c r="G26" s="6"/>
      <c r="H26" s="33"/>
      <c r="I26" s="6"/>
      <c r="J26" s="6"/>
      <c r="K26" s="34"/>
      <c r="L26" s="6"/>
      <c r="M26" s="6"/>
      <c r="N26" s="34"/>
      <c r="O26" s="44">
        <f t="shared" si="18"/>
        <v>16120000</v>
      </c>
      <c r="P26" s="6">
        <f t="shared" si="19"/>
        <v>3224000</v>
      </c>
      <c r="Q26" s="29">
        <v>19344000</v>
      </c>
      <c r="R26" s="7"/>
      <c r="S26" s="7"/>
      <c r="T26" s="29"/>
      <c r="U26" s="9"/>
      <c r="V26" s="9"/>
      <c r="W26" s="34"/>
      <c r="X26" s="6">
        <f t="shared" si="23"/>
        <v>16791667</v>
      </c>
      <c r="Y26" s="6">
        <f t="shared" si="24"/>
        <v>3358333.3999999985</v>
      </c>
      <c r="Z26" s="29">
        <v>20150000.399999999</v>
      </c>
      <c r="AA26" s="6"/>
      <c r="AB26" s="6"/>
      <c r="AC26" s="29"/>
      <c r="AD26" s="6"/>
      <c r="AE26" s="6"/>
      <c r="AF26" s="29"/>
      <c r="AG26" s="6"/>
      <c r="AH26" s="6"/>
      <c r="AI26" s="29"/>
      <c r="AJ26" s="6"/>
      <c r="AK26" s="6"/>
      <c r="AL26" s="27"/>
      <c r="AM26" s="6"/>
      <c r="AN26" s="6"/>
      <c r="AO26" s="6"/>
      <c r="AP26" s="6"/>
      <c r="AQ26" s="6"/>
      <c r="AR26" s="6"/>
      <c r="AS26" s="6">
        <f t="shared" si="25"/>
        <v>16191500</v>
      </c>
      <c r="AT26" s="6">
        <f t="shared" si="26"/>
        <v>3238300</v>
      </c>
      <c r="AU26" s="29">
        <v>19429800</v>
      </c>
      <c r="AV26" s="29">
        <v>19500000</v>
      </c>
      <c r="AW26" s="6">
        <v>0</v>
      </c>
      <c r="AX26" s="29">
        <v>19500000</v>
      </c>
      <c r="AY26" s="6"/>
      <c r="AZ26" s="6"/>
      <c r="BA26" s="34"/>
      <c r="BB26" s="6"/>
      <c r="BC26" s="6"/>
      <c r="BD26" s="29"/>
      <c r="BE26" s="6"/>
      <c r="BF26" s="6"/>
      <c r="BG26" s="34"/>
      <c r="BH26" s="6"/>
      <c r="BI26" s="6"/>
      <c r="BJ26" s="29"/>
      <c r="BK26" s="6"/>
      <c r="BL26" s="6"/>
      <c r="BM26" s="29"/>
      <c r="BN26" s="6"/>
      <c r="BO26" s="6"/>
      <c r="BP26" s="34"/>
      <c r="BQ26" s="6"/>
      <c r="BR26" s="6"/>
      <c r="BS26" s="29"/>
      <c r="BT26" s="6"/>
      <c r="BU26" s="6"/>
      <c r="BV26" s="6"/>
      <c r="BW26" s="6">
        <f t="shared" si="22"/>
        <v>19305000</v>
      </c>
      <c r="BX26" s="6">
        <f t="shared" si="11"/>
        <v>3861000</v>
      </c>
      <c r="BY26" s="6">
        <v>23166000</v>
      </c>
      <c r="BZ26" s="6"/>
      <c r="CA26" s="6"/>
      <c r="CB26" s="33"/>
      <c r="CC26" s="6">
        <f t="shared" si="27"/>
        <v>18958333.333333336</v>
      </c>
      <c r="CD26" s="6">
        <f t="shared" si="28"/>
        <v>3791666.6666666642</v>
      </c>
      <c r="CE26" s="29">
        <v>22750000</v>
      </c>
      <c r="CF26" s="6">
        <f t="shared" si="29"/>
        <v>16324425</v>
      </c>
      <c r="CG26" s="6">
        <f t="shared" si="30"/>
        <v>3264885</v>
      </c>
      <c r="CH26" s="29">
        <v>19589310</v>
      </c>
      <c r="CI26" s="10" t="s">
        <v>14</v>
      </c>
      <c r="CJ26" s="38"/>
    </row>
    <row r="27" spans="1:88" ht="17.25">
      <c r="A27" s="2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11"/>
    </row>
  </sheetData>
  <autoFilter ref="A7:CI26"/>
  <mergeCells count="35">
    <mergeCell ref="AH2:CI2"/>
    <mergeCell ref="X5:Z5"/>
    <mergeCell ref="AA5:AC5"/>
    <mergeCell ref="AJ5:AL5"/>
    <mergeCell ref="AM5:AO5"/>
    <mergeCell ref="AP5:AR5"/>
    <mergeCell ref="AS5:AU5"/>
    <mergeCell ref="AV5:AX5"/>
    <mergeCell ref="AY5:BA5"/>
    <mergeCell ref="BB5:BD5"/>
    <mergeCell ref="CF5:CH5"/>
    <mergeCell ref="BE5:BG5"/>
    <mergeCell ref="BH5:BJ5"/>
    <mergeCell ref="BK5:BM5"/>
    <mergeCell ref="A3:CI3"/>
    <mergeCell ref="A5:A6"/>
    <mergeCell ref="B5:B6"/>
    <mergeCell ref="D5:D6"/>
    <mergeCell ref="C5:C6"/>
    <mergeCell ref="I5:K5"/>
    <mergeCell ref="L5:N5"/>
    <mergeCell ref="E5:E6"/>
    <mergeCell ref="F5:H5"/>
    <mergeCell ref="O5:Q5"/>
    <mergeCell ref="AG5:AI5"/>
    <mergeCell ref="AD5:AF5"/>
    <mergeCell ref="R5:T5"/>
    <mergeCell ref="U5:W5"/>
    <mergeCell ref="BN5:BP5"/>
    <mergeCell ref="BT5:BV5"/>
    <mergeCell ref="BW5:BY5"/>
    <mergeCell ref="BQ5:BS5"/>
    <mergeCell ref="CI5:CI6"/>
    <mergeCell ref="BZ5:CB5"/>
    <mergeCell ref="CC5:CE5"/>
  </mergeCells>
  <conditionalFormatting sqref="R11:S12 R14:S19 R22:S26">
    <cfRule type="cellIs" dxfId="0" priority="8" stopIfTrue="1" operator="equal">
      <formula>0</formula>
    </cfRule>
  </conditionalFormatting>
  <printOptions horizontalCentered="1"/>
  <pageMargins left="0" right="0" top="0" bottom="0" header="0" footer="0"/>
  <pageSetup paperSize="9" scale="52" orientation="landscape" r:id="rId1"/>
  <colBreaks count="1" manualBreakCount="1">
    <brk id="8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2018-06-01T06:34:42Z</dcterms:modified>
</cp:coreProperties>
</file>